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B8F83DBB-BC22-4A5A-9190-2B881FFE18E8}" xr6:coauthVersionLast="47" xr6:coauthVersionMax="47" xr10:uidLastSave="{00000000-0000-0000-0000-000000000000}"/>
  <bookViews>
    <workbookView xWindow="450" yWindow="375" windowWidth="14100" windowHeight="1470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D36" i="4"/>
  <c r="G35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D32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G19" i="4" s="1"/>
  <c r="D21" i="4"/>
  <c r="G20" i="4"/>
  <c r="D20" i="4"/>
  <c r="D19" i="4" s="1"/>
  <c r="F19" i="4"/>
  <c r="E19" i="4"/>
  <c r="C19" i="4"/>
  <c r="B19" i="4"/>
  <c r="G13" i="4"/>
  <c r="D13" i="4"/>
  <c r="G12" i="4"/>
  <c r="D12" i="4"/>
  <c r="G11" i="4"/>
  <c r="D11" i="4"/>
  <c r="G10" i="4"/>
  <c r="D10" i="4"/>
  <c r="D38" i="4" l="1"/>
  <c r="G38" i="4"/>
  <c r="G39" i="4" l="1"/>
  <c r="G16" i="4"/>
  <c r="G15" i="4"/>
  <c r="F15" i="4"/>
  <c r="E15" i="4"/>
  <c r="C15" i="4"/>
  <c r="B15" i="4"/>
  <c r="G9" i="4"/>
  <c r="D9" i="4"/>
  <c r="G8" i="4"/>
  <c r="D8" i="4"/>
  <c r="G7" i="4"/>
  <c r="D7" i="4"/>
  <c r="G6" i="4"/>
  <c r="D6" i="4"/>
  <c r="G5" i="4"/>
  <c r="D5" i="4"/>
  <c r="G4" i="4"/>
  <c r="D4" i="4"/>
  <c r="D15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<sst xmlns="http://schemas.openxmlformats.org/spreadsheetml/2006/main" count="50" uniqueCount="29">
  <si>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</si>
  <si>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</si>
  <si>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</si>
  <si>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</si>
  <si>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</si>
  <si>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</si>
  <si>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</si>
  <si>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</si>
  <si>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</si>
  <si>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</si>
  <si>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</si>
  <si>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</si>
  <si>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</si>
  <si>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</si>
  <si>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</si>
  <si>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</si>
  <si>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</si>
  <si>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</si>
  <si>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</si>
  <si>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</si>
  <si>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</si>
  <si>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</si>
  <si>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</si>
  <si>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</si>
  <si>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</si>
  <si>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</si>
  <si>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</si>
  <si>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</si>
  <si>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Potable, Alcantarillado y Saneamiento de Dolores Hidalgo (SIMAPAS)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</si>
</sst>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5" t="s">
        <v>28</v>
      </c>
      <c r="B1" s="36"/>
      <c r="C1" s="36"/>
      <c r="D1" s="36"/>
      <c r="E1" s="36"/>
      <c r="F1" s="36"/>
      <c r="G1" s="37"/>
    </row>
    <row r="2" spans="1:7" s="3" customFormat="1" x14ac:dyDescent="0.2">
      <c r="A2" s="26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12">
        <v>123589000</v>
      </c>
      <c r="C10" s="12">
        <v>4094000</v>
      </c>
      <c r="D10" s="12">
        <f t="shared" si="0"/>
        <v>127683000</v>
      </c>
      <c r="E10" s="12">
        <v>68706871.620000005</v>
      </c>
      <c r="F10" s="12">
        <v>68706871.620000005</v>
      </c>
      <c r="G10" s="12">
        <f t="shared" si="1"/>
        <v>-54882128.379999995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15150000</v>
      </c>
      <c r="C12" s="12">
        <v>-1925247.98</v>
      </c>
      <c r="D12" s="12">
        <f t="shared" si="0"/>
        <v>13224752.02</v>
      </c>
      <c r="E12" s="12">
        <v>4196251.78</v>
      </c>
      <c r="F12" s="12">
        <v>4196251.78</v>
      </c>
      <c r="G12" s="12">
        <f t="shared" si="1"/>
        <v>-10953748.219999999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SUM(B4:B13)</f>
        <v>138739000</v>
      </c>
      <c r="C15" s="32">
        <f t="shared" ref="C15:G15" si="2">SUM(C4:C13)</f>
        <v>2168752.02</v>
      </c>
      <c r="D15" s="32">
        <f t="shared" si="2"/>
        <v>140907752.02000001</v>
      </c>
      <c r="E15" s="32">
        <f t="shared" si="2"/>
        <v>72903123.400000006</v>
      </c>
      <c r="F15" s="21">
        <f t="shared" si="2"/>
        <v>72903123.400000006</v>
      </c>
      <c r="G15" s="13">
        <f t="shared" si="2"/>
        <v>-65835876.599999994</v>
      </c>
    </row>
    <row r="16" spans="1:7" ht="10.15" x14ac:dyDescent="0.2">
      <c r="A16" s="16"/>
      <c r="B16" s="17"/>
      <c r="C16" s="17"/>
      <c r="D16" s="20"/>
      <c r="E16" s="18" t="s">
        <v>27</v>
      </c>
      <c r="F16" s="21"/>
      <c r="G16" s="33">
        <f>IF(G15&gt;0,G15,0)</f>
        <v>0</v>
      </c>
    </row>
    <row r="17" spans="1:7" ht="10.5" customHeight="1" x14ac:dyDescent="0.2">
      <c r="A17" s="25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138739000</v>
      </c>
      <c r="C29" s="15">
        <f t="shared" si="6"/>
        <v>2168752.02</v>
      </c>
      <c r="D29" s="15">
        <f t="shared" si="6"/>
        <v>140907752.02000001</v>
      </c>
      <c r="E29" s="15">
        <f t="shared" si="6"/>
        <v>72903123.400000006</v>
      </c>
      <c r="F29" s="15">
        <f t="shared" si="6"/>
        <v>72903123.400000006</v>
      </c>
      <c r="G29" s="15">
        <f t="shared" si="6"/>
        <v>-65835876.599999994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123589000</v>
      </c>
      <c r="C32" s="14">
        <v>4094000</v>
      </c>
      <c r="D32" s="14">
        <f>B32+C32</f>
        <v>127683000</v>
      </c>
      <c r="E32" s="14">
        <v>68706871.620000005</v>
      </c>
      <c r="F32" s="14">
        <v>68706871.620000005</v>
      </c>
      <c r="G32" s="14">
        <f t="shared" si="7"/>
        <v>-54882128.379999995</v>
      </c>
    </row>
    <row r="33" spans="1:7" ht="22.5" x14ac:dyDescent="0.2">
      <c r="A33" s="29" t="s">
        <v>12</v>
      </c>
      <c r="B33" s="14">
        <v>15150000</v>
      </c>
      <c r="C33" s="14">
        <v>-1925247.98</v>
      </c>
      <c r="D33" s="14">
        <f>B33+C33</f>
        <v>13224752.02</v>
      </c>
      <c r="E33" s="14">
        <v>4196251.78</v>
      </c>
      <c r="F33" s="14">
        <v>4196251.78</v>
      </c>
      <c r="G33" s="14">
        <f t="shared" si="7"/>
        <v>-10953748.219999999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SUM(B35+B29+B19)</f>
        <v>138739000</v>
      </c>
      <c r="C38" s="32">
        <f t="shared" ref="C38:G38" si="9">SUM(C35+C29+C19)</f>
        <v>2168752.02</v>
      </c>
      <c r="D38" s="32">
        <f t="shared" si="9"/>
        <v>140907752.02000001</v>
      </c>
      <c r="E38" s="32">
        <f t="shared" si="9"/>
        <v>72903123.400000006</v>
      </c>
      <c r="F38" s="32">
        <f t="shared" si="9"/>
        <v>72903123.400000006</v>
      </c>
      <c r="G38" s="13">
        <f t="shared" si="9"/>
        <v>-65835876.599999994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IF(G38&gt;0,G38,0)</f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2012-12-11T20:48:19Z</dcterms:created>
  <dcterms:modified xsi:type="dcterms:W3CDTF">2025-07-16T20:57:33Z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