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68DAD506-E550-4099-9E0D-660440DAD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<sst xmlns="http://schemas.openxmlformats.org/spreadsheetml/2006/main" count="27" uniqueCount="27">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</sst>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15" x14ac:dyDescent="0.2">
      <c r="A3" s="4" t="s">
        <v>0</v>
      </c>
      <c r="B3" s="7">
        <f>B4+B12</f>
        <v>277847864.69</v>
      </c>
      <c r="C3" s="7">
        <f t="shared" ref="C3:F3" si="0">C4+C12</f>
        <v>297394251.55000001</v>
      </c>
      <c r="D3" s="7">
        <f t="shared" si="0"/>
        <v>284997272.63999999</v>
      </c>
      <c r="E3" s="7">
        <f t="shared" si="0"/>
        <v>290244843.60000002</v>
      </c>
      <c r="F3" s="7">
        <f t="shared" si="0"/>
        <v>12396978.909999989</v>
      </c>
    </row>
    <row r="4" spans="1:6" ht="10.15" x14ac:dyDescent="0.2">
      <c r="A4" s="5" t="s">
        <v>4</v>
      </c>
      <c r="B4" s="7">
        <f>SUM(B5:B11)</f>
        <v>49609109.710000008</v>
      </c>
      <c r="C4" s="7">
        <f>SUM(C5:C11)</f>
        <v>287618214.30000001</v>
      </c>
      <c r="D4" s="7">
        <f>SUM(D5:D11)</f>
        <v>278856016.62</v>
      </c>
      <c r="E4" s="7">
        <f>SUM(E5:E11)</f>
        <v>58371307.389999986</v>
      </c>
      <c r="F4" s="7">
        <f>SUM(F5:F11)</f>
        <v>8762197.6799999829</v>
      </c>
    </row>
    <row r="5" spans="1:6" x14ac:dyDescent="0.2">
      <c r="A5" s="6" t="s">
        <v>5</v>
      </c>
      <c r="B5" s="8">
        <v>37442300.990000002</v>
      </c>
      <c r="C5" s="8">
        <v>160766444.94999999</v>
      </c>
      <c r="D5" s="8">
        <v>149920139.55000001</v>
      </c>
      <c r="E5" s="8">
        <f>B5+C5-D5</f>
        <v>48288606.389999986</v>
      </c>
      <c r="F5" s="8">
        <f t="shared" ref="F5:F11" si="1">E5-B5</f>
        <v>10846305.399999984</v>
      </c>
    </row>
    <row r="6" spans="1:6" x14ac:dyDescent="0.2">
      <c r="A6" s="6" t="s">
        <v>6</v>
      </c>
      <c r="B6" s="8">
        <v>9553747.4100000001</v>
      </c>
      <c r="C6" s="8">
        <v>123804070.01000001</v>
      </c>
      <c r="D6" s="8">
        <v>125581888.81</v>
      </c>
      <c r="E6" s="8">
        <f t="shared" ref="E6:E11" si="2">B6+C6-D6</f>
        <v>7775928.6099999994</v>
      </c>
      <c r="F6" s="8">
        <f t="shared" si="1"/>
        <v>-1777818.8000000007</v>
      </c>
    </row>
    <row r="7" spans="1:6" x14ac:dyDescent="0.2">
      <c r="A7" s="6" t="s">
        <v>7</v>
      </c>
      <c r="B7" s="8">
        <v>458290.36</v>
      </c>
      <c r="C7" s="8">
        <v>382480.18</v>
      </c>
      <c r="D7" s="8">
        <v>840770.53</v>
      </c>
      <c r="E7" s="8">
        <f t="shared" si="2"/>
        <v>1.0000000009313226E-2</v>
      </c>
      <c r="F7" s="8">
        <f t="shared" si="1"/>
        <v>-458290.35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2154770.9500000002</v>
      </c>
      <c r="C9" s="8">
        <v>2665219.16</v>
      </c>
      <c r="D9" s="8">
        <v>2513217.73</v>
      </c>
      <c r="E9" s="8">
        <f t="shared" si="2"/>
        <v>2306772.3800000004</v>
      </c>
      <c r="F9" s="8">
        <f t="shared" si="1"/>
        <v>152001.43000000017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ht="10.15" x14ac:dyDescent="0.2">
      <c r="A12" s="5" t="s">
        <v>10</v>
      </c>
      <c r="B12" s="7">
        <f>SUM(B13:B21)</f>
        <v>228238754.97999999</v>
      </c>
      <c r="C12" s="7">
        <f>SUM(C13:C21)</f>
        <v>9776037.25</v>
      </c>
      <c r="D12" s="7">
        <f>SUM(D13:D21)</f>
        <v>6141256.0200000005</v>
      </c>
      <c r="E12" s="7">
        <f>SUM(E13:E21)</f>
        <v>231873536.21000001</v>
      </c>
      <c r="F12" s="7">
        <f>SUM(F13:F21)</f>
        <v>3634781.230000006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205095317.61000001</v>
      </c>
      <c r="C15" s="9">
        <v>327673.36</v>
      </c>
      <c r="D15" s="9">
        <v>163836.68</v>
      </c>
      <c r="E15" s="9">
        <f t="shared" si="4"/>
        <v>205259154.29000002</v>
      </c>
      <c r="F15" s="9">
        <f t="shared" si="3"/>
        <v>163836.68000000715</v>
      </c>
    </row>
    <row r="16" spans="1:6" x14ac:dyDescent="0.2">
      <c r="A16" s="6" t="s">
        <v>14</v>
      </c>
      <c r="B16" s="8">
        <v>28930008.539999999</v>
      </c>
      <c r="C16" s="8">
        <v>9183388.1400000006</v>
      </c>
      <c r="D16" s="8">
        <v>5974412.4400000004</v>
      </c>
      <c r="E16" s="8">
        <f t="shared" si="4"/>
        <v>32138984.239999998</v>
      </c>
      <c r="F16" s="8">
        <f t="shared" si="3"/>
        <v>3208975.6999999993</v>
      </c>
    </row>
    <row r="17" spans="1:6" x14ac:dyDescent="0.2">
      <c r="A17" s="6" t="s">
        <v>15</v>
      </c>
      <c r="B17" s="8">
        <v>6488541.3899999997</v>
      </c>
      <c r="C17" s="8">
        <v>0</v>
      </c>
      <c r="D17" s="8">
        <v>0</v>
      </c>
      <c r="E17" s="8">
        <f t="shared" si="4"/>
        <v>6488541.3899999997</v>
      </c>
      <c r="F17" s="8">
        <f t="shared" si="3"/>
        <v>0</v>
      </c>
    </row>
    <row r="18" spans="1:6" x14ac:dyDescent="0.2">
      <c r="A18" s="6" t="s">
        <v>16</v>
      </c>
      <c r="B18" s="8">
        <v>-12275112.560000001</v>
      </c>
      <c r="C18" s="8">
        <v>264975.75</v>
      </c>
      <c r="D18" s="8">
        <v>3006.9</v>
      </c>
      <c r="E18" s="8">
        <f t="shared" si="4"/>
        <v>-12013143.710000001</v>
      </c>
      <c r="F18" s="8">
        <f t="shared" si="3"/>
        <v>261968.84999999963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3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59055118110236227" header="0" footer="0"/>
  <pageSetup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2025-07-15T18:30:28Z</cp:lastPrinted>
  <dcterms:created xsi:type="dcterms:W3CDTF">2014-02-09T04:04:15Z</dcterms:created>
  <dcterms:modified xsi:type="dcterms:W3CDTF">2025-07-15T18:30:34Z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