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E207B7E2-0E76-48D3-8333-81B6D5BA6084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<sst xmlns="http://schemas.openxmlformats.org/spreadsheetml/2006/main" count="62" uniqueCount="61">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</sst>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23070013.879999999</v>
      </c>
      <c r="C5" s="20">
        <v>22298776.399999999</v>
      </c>
      <c r="D5" s="9" t="s">
        <v>36</v>
      </c>
      <c r="E5" s="20">
        <v>14156802.220000001</v>
      </c>
      <c r="F5" s="23">
        <v>14174307.390000001</v>
      </c>
    </row>
    <row r="6" spans="1:6" x14ac:dyDescent="0.2">
      <c r="A6" s="9" t="s">
        <v>23</v>
      </c>
      <c r="B6" s="20">
        <v>6521877.2699999996</v>
      </c>
      <c r="C6" s="20">
        <v>5920099.1100000003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443693.43</v>
      </c>
      <c r="C7" s="20">
        <v>2591698.5299999998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3023392.18</v>
      </c>
      <c r="C9" s="20">
        <v>3184100.36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8781.2099999999991</v>
      </c>
      <c r="F12" s="23">
        <v>0</v>
      </c>
    </row>
    <row r="13" spans="1:6" x14ac:dyDescent="0.2">
      <c r="A13" s="8" t="s">
        <v>52</v>
      </c>
      <c r="B13" s="22">
        <f>SUM(B5:B11)</f>
        <v>33058976.759999998</v>
      </c>
      <c r="C13" s="22">
        <f>SUM(C5:C11)</f>
        <v>33994674.399999999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14165583.430000002</v>
      </c>
      <c r="F14" s="27">
        <f>SUM(F5:F12)</f>
        <v>14174307.390000001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190042013.59</v>
      </c>
      <c r="C18" s="20">
        <v>180452651.30000001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17234431.199999999</v>
      </c>
      <c r="C19" s="20">
        <v>13722042.199999999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6578918.5199999996</v>
      </c>
      <c r="C20" s="20">
        <v>6578918.5199999996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-4770473.4800000004</v>
      </c>
      <c r="C21" s="20">
        <v>-3164822.32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209084889.83000001</v>
      </c>
      <c r="C26" s="22">
        <f>SUM(C16:C24)</f>
        <v>197588789.70000002</v>
      </c>
      <c r="D26" s="12" t="s">
        <v>50</v>
      </c>
      <c r="E26" s="22">
        <f>SUM(E24+E14)</f>
        <v>14165583.430000002</v>
      </c>
      <c r="F26" s="27">
        <f>SUM(F14+F24)</f>
        <v>14174307.390000001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242143866.59</v>
      </c>
      <c r="C28" s="22">
        <f>C13+C26</f>
        <v>231583464.10000002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30916636.66</v>
      </c>
      <c r="F30" s="27">
        <f>SUM(F31:F33)</f>
        <v>30814754.989999998</v>
      </c>
    </row>
    <row r="31" spans="1:6" x14ac:dyDescent="0.2">
      <c r="A31" s="16"/>
      <c r="B31" s="14"/>
      <c r="C31" s="15"/>
      <c r="D31" s="9" t="s">
        <v>2</v>
      </c>
      <c r="E31" s="20">
        <v>29863556.440000001</v>
      </c>
      <c r="F31" s="23">
        <v>29761674.77</v>
      </c>
    </row>
    <row r="32" spans="1:6" x14ac:dyDescent="0.2">
      <c r="A32" s="16"/>
      <c r="B32" s="14"/>
      <c r="C32" s="15"/>
      <c r="D32" s="9" t="s">
        <v>13</v>
      </c>
      <c r="E32" s="20">
        <v>1053080.22</v>
      </c>
      <c r="F32" s="23">
        <v>1053080.22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197061646.5</v>
      </c>
      <c r="F35" s="27">
        <f>SUM(F36:F40)</f>
        <v>186594401.72</v>
      </c>
    </row>
    <row r="36" spans="1:6" x14ac:dyDescent="0.2">
      <c r="A36" s="16"/>
      <c r="B36" s="14"/>
      <c r="C36" s="15"/>
      <c r="D36" s="9" t="s">
        <v>46</v>
      </c>
      <c r="E36" s="20">
        <v>10537853.27</v>
      </c>
      <c r="F36" s="23">
        <v>10469676.18</v>
      </c>
    </row>
    <row r="37" spans="1:6" x14ac:dyDescent="0.2">
      <c r="A37" s="16"/>
      <c r="B37" s="14"/>
      <c r="C37" s="15"/>
      <c r="D37" s="9" t="s">
        <v>14</v>
      </c>
      <c r="E37" s="20">
        <v>186876911.25999999</v>
      </c>
      <c r="F37" s="23">
        <v>176477843.56999999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-353118.03</v>
      </c>
      <c r="F40" s="23">
        <v>-353118.03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227978283.16</v>
      </c>
      <c r="F46" s="27">
        <f>SUM(F42+F35+F30)</f>
        <v>217409156.71000001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242143866.59</v>
      </c>
      <c r="F48" s="22">
        <f>F46+F26</f>
        <v>231583464.10000002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Margarita</cp:lastModifiedBy>
  <cp:lastPrinted>2018-03-04T05:00:29Z</cp:lastPrinted>
  <dcterms:created xsi:type="dcterms:W3CDTF">2012-12-11T20:26:08Z</dcterms:created>
  <dcterms:modified xsi:type="dcterms:W3CDTF">2023-01-30T15:44:16Z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