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defaultThemeVersion="124226"/>
  <mc:AlternateContent xmlns:mc="http://schemas.openxmlformats.org/markup-compatibility/2006">
    <mc:Choice Requires="x15">
      <x15ac:absPath xmlns:x15ac="http://schemas.microsoft.com/office/spreadsheetml/2010/11/ac" url="C:\Users\Margarita\Desktop\Finanzas\Cuenta Publica SIMAPAS\Cuenta Pública 2022\IF_2204\IF2204_DatoAbierto\"/>
    </mc:Choice>
  </mc:AlternateContent>
  <xr:revisionPtr revIDLastSave="0" documentId="13_ncr:1_{4698900A-3169-4AFE-B02C-0C9CB2E44EC8}" xr6:coauthVersionLast="41" xr6:coauthVersionMax="41" xr10:uidLastSave="{00000000-0000-0000-0000-000000000000}"/>
  <bookViews>
    <workbookView xWindow="-120" yWindow="-120" windowWidth="29040" windowHeight="15840" xr2:uid="{00000000-000D-0000-FFFF-FFFF00000000}"/>
  </bookViews>
  <sheets>
    <sheet name="INR" sheetId="5" r:id="rId1"/>
    <sheet name="Instructivo_INR" sheetId="8" r:id="rId2"/>
    <sheet name="Hoja1" sheetId="7" state="hidden" r:id="rId3"/>
  </sheets>
  <definedNames>
    <definedName name="_xlnm._FilterDatabase" localSheetId="0" hidden="1">INR!$A$4:$W$114</definedName>
    <definedName name="_ftn1" localSheetId="0">INR!#REF!</definedName>
    <definedName name="_ftnref1" localSheetId="0">INR!#REF!</definedName>
    <definedName name="_xlnm.Print_Titles" localSheetId="0">INR!$1:$4</definedName>
  </definedNames>
  <calcPr calcId="191029"/>
</workbook>
</file>

<file path=xl/calcChain.xml><?xml version="1.0" encoding="utf-8"?>
<calcChain xmlns="http://schemas.openxmlformats.org/spreadsheetml/2006/main">
  <c r="J14" i="5" l="1"/>
  <c r="J9" i="5"/>
  <c r="J7" i="5"/>
  <c r="G13" i="5"/>
  <c r="G14" i="5"/>
  <c r="H14" i="5"/>
  <c r="I14" i="5"/>
  <c r="F14" i="5"/>
  <c r="T93" i="5"/>
  <c r="T92" i="5"/>
  <c r="T91" i="5"/>
  <c r="T90" i="5"/>
  <c r="J94" i="5" l="1"/>
  <c r="I12" i="5"/>
  <c r="G12" i="5"/>
  <c r="I9" i="5" l="1"/>
  <c r="G9" i="5"/>
  <c r="H9" i="5"/>
  <c r="G104" i="5"/>
  <c r="H104" i="5"/>
  <c r="I104" i="5"/>
  <c r="J104" i="5"/>
  <c r="F104" i="5"/>
  <c r="G94" i="5" l="1"/>
  <c r="H94" i="5"/>
  <c r="I94" i="5"/>
  <c r="H7" i="5"/>
  <c r="I7" i="5"/>
  <c r="H6" i="5" l="1"/>
  <c r="H5" i="5" s="1"/>
  <c r="I6" i="5"/>
  <c r="I5" i="5" s="1"/>
  <c r="F9" i="5"/>
  <c r="F94" i="5"/>
  <c r="J6" i="5" l="1"/>
  <c r="J5" i="5" s="1"/>
  <c r="F7" i="5" l="1"/>
  <c r="F6" i="5" l="1"/>
  <c r="F5" i="5" s="1"/>
  <c r="G7" i="5" l="1"/>
  <c r="G6" i="5" l="1"/>
  <c r="G5" i="5" s="1"/>
</calcChain>
</file>

<file path=xl/sharedStrings.xml><?xml version="1.0" encoding="utf-8"?>
<sst xmlns="http://schemas.openxmlformats.org/spreadsheetml/2006/main" count="931" uniqueCount="386">
  <si>
    <t>Instructivo</t>
  </si>
  <si>
    <t>Recomendación:</t>
  </si>
  <si>
    <t>Prespuesto del programa presupuestario</t>
  </si>
  <si>
    <t>S Sujetos a Reglas de Operación</t>
  </si>
  <si>
    <t>U Otros Subsidios</t>
  </si>
  <si>
    <t>E Prestación de Servicios Públicos</t>
  </si>
  <si>
    <t>B Provisión de Bienes Públicos</t>
  </si>
  <si>
    <t>P Planeación, seguimiento y evaluación de políticas públicas</t>
  </si>
  <si>
    <t>F Promoción y fomento</t>
  </si>
  <si>
    <t>G Regulación y supervisión</t>
  </si>
  <si>
    <t>A Funciones de las Fuerzas Armadas (Únicamente Gobierno Federal)</t>
  </si>
  <si>
    <t>R Específicos</t>
  </si>
  <si>
    <t>K Proyectos de Inversión</t>
  </si>
  <si>
    <t>M Apoyo al proceso presupuestario y para mejorar la eficiencia institucional</t>
  </si>
  <si>
    <t>O Apoyo a la función pública y al mejoramiento de la gestión</t>
  </si>
  <si>
    <t>W Operaciones ajenas</t>
  </si>
  <si>
    <t>L Obligaciones de cumplimiento de resolución jurisdiccional</t>
  </si>
  <si>
    <t>N Desastres Naturales</t>
  </si>
  <si>
    <t>J Pensiones y jubilaciones</t>
  </si>
  <si>
    <t>T Aportaciones a la seguridad social</t>
  </si>
  <si>
    <t>Y Aportaciones a fondos de estabilización</t>
  </si>
  <si>
    <t>Z Aportaciones a fondos de inversión y reestructura de pensiones</t>
  </si>
  <si>
    <t>I Gasto Federalizado</t>
  </si>
  <si>
    <t>C Participaciones a entidades federativas y municipios</t>
  </si>
  <si>
    <t>D Costo financiero, deuda o apoyos a deudores y ahorradores de la banca</t>
  </si>
  <si>
    <t>H Adeudos de ejercicios fiscales anteriores</t>
  </si>
  <si>
    <t>Descripción del resumen narrativo (FIN, Propósito, componentes y actividades)</t>
  </si>
  <si>
    <t>FIN</t>
  </si>
  <si>
    <t>PROPÓSITO</t>
  </si>
  <si>
    <t>COMPONENTE</t>
  </si>
  <si>
    <t>ACTIVIDAD</t>
  </si>
  <si>
    <t>Valor del denominador de la formula</t>
  </si>
  <si>
    <t>Desarrollo Social</t>
  </si>
  <si>
    <t xml:space="preserve">Meta del indicador alcanzada
</t>
  </si>
  <si>
    <t xml:space="preserve">Meta del indicador Modificada
</t>
  </si>
  <si>
    <t xml:space="preserve">Meta del indicador Programada
</t>
  </si>
  <si>
    <t xml:space="preserve">Fórmula de cálculo
</t>
  </si>
  <si>
    <t xml:space="preserve">Nivel de la MIR, al que corresponde el indicador
</t>
  </si>
  <si>
    <t xml:space="preserve">Nombre del Indicador
</t>
  </si>
  <si>
    <t>Nivel de la MIR del programa</t>
  </si>
  <si>
    <t xml:space="preserve">Cuenta con MIR
(SI/NO)
</t>
  </si>
  <si>
    <t xml:space="preserve">Pagado
</t>
  </si>
  <si>
    <t xml:space="preserve">Ejercido
</t>
  </si>
  <si>
    <t xml:space="preserve">Devengado
</t>
  </si>
  <si>
    <t>Modificado</t>
  </si>
  <si>
    <t xml:space="preserve">Aprobado
</t>
  </si>
  <si>
    <t xml:space="preserve">Nombre de la dependencia o entidad que lo ejecuta
</t>
  </si>
  <si>
    <t xml:space="preserve">Clasificación funcional del gasto al que corresponde el programa presupuestario
</t>
  </si>
  <si>
    <t xml:space="preserve">Nombre del programa presupuestario
</t>
  </si>
  <si>
    <t xml:space="preserve">Clave del Programa presupuestario
</t>
  </si>
  <si>
    <t xml:space="preserve">Clasificación Programática acorde al CONAC
</t>
  </si>
  <si>
    <t>Desarrollo Económico</t>
  </si>
  <si>
    <t>Gobierno y Finanzas</t>
  </si>
  <si>
    <t>Otros</t>
  </si>
  <si>
    <t xml:space="preserve">Valor del numerador de la formula </t>
  </si>
  <si>
    <t>Resultado del indicador</t>
  </si>
  <si>
    <t>Señalar el nombre completo de la o las dependencias o entidades que ejecutan el programa presupuestario.</t>
  </si>
  <si>
    <t>Indicar si el indicador corresponde al nivel de FIN, PROPÓSITO, COMPONENTE O ACTIVIDAD  de la MIR</t>
  </si>
  <si>
    <t>Se refiere a la expresión matemática del indicador. Determina la forma en que se relacionan las variables.</t>
  </si>
  <si>
    <t>Señalar la meta aprobada del indicador para el ejercicio en que se reporta.</t>
  </si>
  <si>
    <t>Señalar la meta modificada del indicador para el periodo en que se reporta.</t>
  </si>
  <si>
    <t>Señalar la meta alcanzada del indicador para el periodo en que se reporta.</t>
  </si>
  <si>
    <t>Indicar el importe del presupuesto modificado para el programa presupuestario a la fecha en que se reporta.
Nota: en caso de contar con datos del presupuesto modificado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</si>
  <si>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Indicar el importe del presupuesto ejercido para el programa presupuestario a la fecha en que se reporta.
Nota: en caso de contar con datos del presupuesto ejercido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</si>
  <si>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Indicar el importe del presupuesto devengado para el programa presupuestario a la fecha en que se reporta.
Nota: en caso de contar con datos del presupuesto devengado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</si>
  <si>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Indicar el importe del presupuesto pagado para el programa presupuestario a la fecha en que se reporta.
Nota: en caso de contar con datos del presupuesto pagado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</si>
  <si>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Seleccionar el nivel de la MIR del programa presupuestario a describir FIN, PROPÓSITO, COMPONENTE O ACTIVIDAD.</t>
  </si>
  <si>
    <t>Descripción del FIN, PROPÓSITO, COMPONENTES Y ACTIVIDADES de la MIR del Programa Presupuestario</t>
  </si>
  <si>
    <t>Describir el significado de las variables de la fórmula del indicador</t>
  </si>
  <si>
    <t xml:space="preserve">Indicar la cantidad que se obtuvo al periodo que se reporta respecto al numerador de la fórmula del indicador </t>
  </si>
  <si>
    <t xml:space="preserve">Indicar la cantidad que se obtuvo al periodo que se reporta respecto al denominador de la fórmula del indicador </t>
  </si>
  <si>
    <t>Unidad de medida de las variables del indicador</t>
  </si>
  <si>
    <t>MIR</t>
  </si>
  <si>
    <t>Indicadores</t>
  </si>
  <si>
    <t>Indicar el importe del presupuesto aprobado para el programa presupuestario.
Nota: en caso de contar con datos del presupuesto aprobado a nivel actividad de la MIR del programa, indicar el importe en cada una; la suma del importe de todas las actividades debe corresponder con el valor señalado al importe aprobado del componente asociado, asimismo, la suma total del importe de los componentes debe corresponder con el importe indicado en la fila del PROPOSITO y finalmente, éste debe ser el mismo que el importe del nivel FIN.</t>
  </si>
  <si>
    <t xml:space="preserve">En caso de no contar con la información señalada en cada campo indicar N/D (no Disponible) o N/A en el caso de que no aplique la información requerida. Nota: esta recomendación no aplica en las columnas 6 al 10 dado lo comentado en el punto 14. </t>
  </si>
  <si>
    <r>
      <t xml:space="preserve">Seleccionar la clasificación programática de acuerdo al CONAC, a la que se encuentra vinculada el programa presupuestario. Consultar clasificación disponible en: 
</t>
    </r>
    <r>
      <rPr>
        <b/>
        <sz val="12"/>
        <color theme="1"/>
        <rFont val="Arial Narrow"/>
        <family val="2"/>
      </rPr>
      <t>https://www.conac.gob.mx/work/models/CONAC/normatividad/NOR_01_02_004.pdf</t>
    </r>
  </si>
  <si>
    <r>
      <t xml:space="preserve">Indicar la clave que se le asignó al programa presupuestario la cual debe iniciar con la letra que señale el acuerdo por el que se emite la clasificación programática del gasto emitido por el CONAC.  Consultar clasificación disponible en:
</t>
    </r>
    <r>
      <rPr>
        <b/>
        <sz val="12"/>
        <color theme="1"/>
        <rFont val="Arial Narrow"/>
        <family val="2"/>
      </rPr>
      <t>https://www.conac.gob.mx/work/models/CONAC/normatividad/NOR_01_02_004.pdf</t>
    </r>
  </si>
  <si>
    <r>
      <t xml:space="preserve">Seleccionar la clasificación funcional del gasto al que corresponde el programa presupuestario acorde al Acuerdo emitido por el CONAC, esto es: DESARROLLO SOCIAL, DESARROLLO ECONÓMICO, GOBIERNO, OTROS. Consultar clasificación disponible en:
</t>
    </r>
    <r>
      <rPr>
        <b/>
        <sz val="12"/>
        <color theme="1"/>
        <rFont val="Arial Narrow"/>
        <family val="2"/>
      </rPr>
      <t>https://www.conac.gob.mx/work/models/CONAC/normatividad/NOR_01_02_003.pdf</t>
    </r>
  </si>
  <si>
    <t>Columna</t>
  </si>
  <si>
    <t>Indicar la denominación que se le haya otorgado al programa presupuestario. El nombre del programa presupuestario no debe ser el mismo que el de la Unidad Responsable.</t>
  </si>
  <si>
    <t>Indicar si para el programa presupuestario se elaboró su Matriz de Indicadores para Resultados, (MIR).</t>
  </si>
  <si>
    <t>Descripción del nombre asignado al indicador, ejemplo: "Índice de marginación en Guanajuato", en caso de no contar con información del indicador se deberán atender las recomendaciones del instructivo. Nota: por cada indicador deberán rellenarse los datos de las columnas 1 a 5 y de la 11 a 13, excepto las columnas 6 a la 10, debido a que en éstas se deberá indicar únicamente los importes del FIN, PROPOSITO, COMPONENTES Y ACTIVIDADES.</t>
  </si>
  <si>
    <t>Indicar la unidad de medida que tienen las variables del indicador, (alumnos, profesores, áreas naturales protegidas, áreas reforestadas).</t>
  </si>
  <si>
    <t>Descripción de variables de la fórmula</t>
  </si>
  <si>
    <t>Programa o proyecto de Inversión</t>
  </si>
  <si>
    <t>SIMAPAS</t>
  </si>
  <si>
    <t>E0003.0000</t>
  </si>
  <si>
    <t>AGUA POTABLE, ALCANTARILLADO Y SANEAMIENTO</t>
  </si>
  <si>
    <t>SI</t>
  </si>
  <si>
    <t>Contribuir a mejorar la calidad de vida poblacional del Municipio de Dolores Hidalgo, a través de la ampliación, mejora y cobertura de  los servicios públicos que brinda el SIMAPAS.</t>
  </si>
  <si>
    <t>Bienestar social</t>
  </si>
  <si>
    <t>Total de usuarios con servicios  en el periodo evaluado - Total de usuarios con servicios en el año anterior/Total de usuarios servicios  en el año anterior*100</t>
  </si>
  <si>
    <t>Usuarios</t>
  </si>
  <si>
    <t>Los habitantes del Municipio de Dolores Hidalgo en la zona urbana, cuentan con los servicios públicos que brinda el SIMAPAS.</t>
  </si>
  <si>
    <t>Servicios públicos prestados</t>
  </si>
  <si>
    <t>Total de usuarios con todos los servicios de agua potable, alcantarillado y saneamiento en el periodo evaluado - Total de usuarios con todos los servicios de agua potable, alcantarillado y saneamiento en el año anterior/Total de usuarios con todos los servicios de agua potable, alcantarillado y saneamiento en el año anterior*100</t>
  </si>
  <si>
    <t>Aprovechamiento del agua respecto a los volumen de extracción.</t>
  </si>
  <si>
    <t>2.2.3</t>
  </si>
  <si>
    <t>COMPONENTE 1</t>
  </si>
  <si>
    <t>Aprovechamiento de los volúmenes de agua extraídos.</t>
  </si>
  <si>
    <t>Aprovechamiento de agua</t>
  </si>
  <si>
    <t>Total de volúmenes de agua facturados*(Total de meta a alcanzar por mes)/Volumen de agua extraídos en el periodo evaluado.</t>
  </si>
  <si>
    <t>Informe de estadísticas reportadas por el Consejo del SIMAPAS.</t>
  </si>
  <si>
    <t>m3 de agua</t>
  </si>
  <si>
    <t>EXTRACCIÓN Y POTABILIZAC AGUA, MANTO POZOS-TANQUES</t>
  </si>
  <si>
    <t>Componente 1</t>
  </si>
  <si>
    <t>Extracción, conducción y potabilización del agua</t>
  </si>
  <si>
    <t>Porcentaje de extracción de aguas</t>
  </si>
  <si>
    <t>Actividad1</t>
  </si>
  <si>
    <t>Volúmenes de agua extraídos en el período evaluado*100/Volúmenes extraídos en el período anterior.</t>
  </si>
  <si>
    <t>Recaudación de derechos por prestación de servicios</t>
  </si>
  <si>
    <t>1.5.2</t>
  </si>
  <si>
    <t>COMPONENTE 2</t>
  </si>
  <si>
    <t>Recaudación de ingresos en el marco normativo del SIMAPAS</t>
  </si>
  <si>
    <t>Recaudación conforme al pronóstico de ingresos</t>
  </si>
  <si>
    <t>Componente 2</t>
  </si>
  <si>
    <t>(Importe total recaudado en el período evaluado/Importe total del Pronóstico de Ingresos modificado en período evaluado)*100</t>
  </si>
  <si>
    <t>Pesos</t>
  </si>
  <si>
    <t>ADMINISTRACIÓN DE LOS RECURSOS FINANCIEROS</t>
  </si>
  <si>
    <t>Ley de Ingresos y Disposiciones administrativas en materia de ingresos, elaborada y presentada al Consejo Directivo del SIMAPAS.</t>
  </si>
  <si>
    <t>Anteproyecto</t>
  </si>
  <si>
    <t>Actividad 1</t>
  </si>
  <si>
    <t>(Leyes a emitir, en el rubro de ingresos, señaladas en la Ley para el Ejercicio y Control del Gasto Público del Estado de Guanajuato / Leyes emitidas, en el rubro de ingresos, durante el ejercicio fiscal)*100</t>
  </si>
  <si>
    <t>Ley a emitir</t>
  </si>
  <si>
    <t>Ley emitida</t>
  </si>
  <si>
    <t>Documento</t>
  </si>
  <si>
    <t>RECAUDACIÓN DE DERECHOS POR PRESTACIÓN DE SERVICIOS</t>
  </si>
  <si>
    <t>Recuperación de cartera vencida a favor del SIMAPAS con motivo de la prestación de servicios.</t>
  </si>
  <si>
    <t>Cartera vencida recuperada</t>
  </si>
  <si>
    <t>Actividad 2</t>
  </si>
  <si>
    <t>Cartera vencida recuperada en el período evaluado-Cartera venida recuperada en el período anterior/Total de cartera vencida recuperada en el período anterior*100</t>
  </si>
  <si>
    <t>Ingresos recaudados para el desempeño de las atribuciones del SIMAPAS</t>
  </si>
  <si>
    <t>Porcentaje de recaudación respecto al pronóstico de ingresos</t>
  </si>
  <si>
    <t>Actividad 3</t>
  </si>
  <si>
    <t>Importe total recaudado por concepto de derechos en el año evaluado/Importe total de Pronóstico de Ingresos modificado por concepto de derechos*100</t>
  </si>
  <si>
    <t>COORDINAR Y SUPERVISAR ADMINISTRACIÓN DEL SIMAPAS</t>
  </si>
  <si>
    <t>1.3.9</t>
  </si>
  <si>
    <t>Gestión de Recursos Federales y Estatales para la inversión en proyectos</t>
  </si>
  <si>
    <t>Ingresos por convenios</t>
  </si>
  <si>
    <t>Actividad 4</t>
  </si>
  <si>
    <t>(Importe total recaudado por convenios en el periodo evaluado/Importe total convenio a ministrar)*100.</t>
  </si>
  <si>
    <t>VARIAS</t>
  </si>
  <si>
    <t>La Infraestructura para la prestación de servicio de agua potable, drenaje y tratamiento de aguas, es  mantenida, incrementada y mejorada, para un servicio de calidad.</t>
  </si>
  <si>
    <t>COMPONENTE 3</t>
  </si>
  <si>
    <t>Cobertura y calidad de servicios básicos</t>
  </si>
  <si>
    <t>Componente 3</t>
  </si>
  <si>
    <t>Total de obras contratadas en periodo de evaluación/Total de obras a ejecutar descritas en el Programa Anual de Obra Publica del periodo evaluado.</t>
  </si>
  <si>
    <t>Obra</t>
  </si>
  <si>
    <t>AMPLIACIONES REDES DE AGUA POTABLE</t>
  </si>
  <si>
    <t>Obras de infraestructura para la conducción del agua potable construídas</t>
  </si>
  <si>
    <t>Infraestructura para agua potable</t>
  </si>
  <si>
    <t>Presupuesto ejercido asignado para  infraestructura de Agua Potable contratada en el periodo evaluado/Presupuesto de egresos autorizado y/o modificado para la infraestructura de Agua Potable del periodo  evaluado *100.</t>
  </si>
  <si>
    <t>INSTALACIÓN SERVICIO DE AGUA POTABLE</t>
  </si>
  <si>
    <t>REPOSICIÓN POR PAVIMENTACIÓN TOMAS AGUA POTABLE</t>
  </si>
  <si>
    <t>AMPLIACIÓN RED DE AGUA POTABLE EN LA COMUNIDAD DEL TAJO</t>
  </si>
  <si>
    <t>AMPLIACIÓN Y REHABILIT INFRAESTRUCTURA ALCANTARILL</t>
  </si>
  <si>
    <t>2.1.3</t>
  </si>
  <si>
    <t>Obras de infraestructura de alcantarillado y drenaje concluidas.</t>
  </si>
  <si>
    <t>Infraestructura para alcantarillado</t>
  </si>
  <si>
    <t>Presupuesto ejercido asignado para  infraestructura de Alcantarillado y drenaje contratada en el periodo evaluado/Presupuesto de egresos autorizado y/o modificado para la infraestructura de Alcantarillado y drenaje del periodo evaluado*100.</t>
  </si>
  <si>
    <t>AMPLIACIONES REDES DE ALCANTARILLADO</t>
  </si>
  <si>
    <t>INSTALACIÓN DESCARGA DOMICILIARIA ALCANTARILLADO</t>
  </si>
  <si>
    <t>MANTENIMIENTO REDES DE ALCANTARILLADO</t>
  </si>
  <si>
    <t>Redes de alcantarillado  en mantenimiento  y  operación.</t>
  </si>
  <si>
    <t>Mantenimiento y control eficiente, de la infraestructura con la que cuenta el SIMAPAS.</t>
  </si>
  <si>
    <t>Total de rehabilitaciones, ampliaciones y/o mantenimientos de alcantarillado realizados en periodo evaluado-Total de rehabilitaciones, ampliaciones y/o mantenimientos de alcantarillado en el periodo anterior/Total de rehabilitaciones, ampliaciones y/o mantenimientos de alcantarillado en el periodo anterior.</t>
  </si>
  <si>
    <t>Servicio</t>
  </si>
  <si>
    <t>REPARACIÓN DE FUGAS EN RED DE ALCANTARILLADO</t>
  </si>
  <si>
    <t>REPARACIÓN DE FUGAS EN DESCARGAS DE ALCANTARILLADO</t>
  </si>
  <si>
    <t>REPOSICIÓN DESCARGAS ALCANTARILLADO POR PAVIMENTAC</t>
  </si>
  <si>
    <t>MANTENIMIENTO DE ALCANTARILLADO PLUVIAL</t>
  </si>
  <si>
    <t>AMPLIACIÓN Y REHABILIT INFRAESTRUCTURA HIDRÁULICA</t>
  </si>
  <si>
    <t>Conservación y mantenimiento en infraestructura de extracción y conducción de agua potable concluidas.</t>
  </si>
  <si>
    <t>Mantenimiento y control de la operatividad eficiente de la infraestructura con la que cuenta el SIMAPAS</t>
  </si>
  <si>
    <t>Total de rehabilitaciones, ampliaciones y/o mantenimientos de agua potable en periodo evaluado-Total de rehabilitaciones, ampliaciones y/o mantenimientos de agua potable en el periodo anterior/Total de rehabilitaciones, ampliaciones y/o mantenimientos de agua potable en el periodo anterior.</t>
  </si>
  <si>
    <t>MANTENIMIENTO DE REDES DE AGUA POTABLE</t>
  </si>
  <si>
    <t>REPARACIÓN FUGAS EN RED DE AGUA POTABLE</t>
  </si>
  <si>
    <t>REPARACIÓN FUGAS CONEX DOMICILIARIAS AGUA POTABLE</t>
  </si>
  <si>
    <t>Pozos en operación para la prestación de servicios de agua potable.</t>
  </si>
  <si>
    <t>Pozos en funcionamiento</t>
  </si>
  <si>
    <t>Actividad 5</t>
  </si>
  <si>
    <t>(Pozos en función en el periodo evaluado-pozos en función en el periodo anterior/pozos en función en el periodo anterior) *100</t>
  </si>
  <si>
    <t>Pozo en opreación</t>
  </si>
  <si>
    <t>OPERACIÓN Y MANTENIMIENTO POZO 1 MERCADO INDEPENDE</t>
  </si>
  <si>
    <t>OPERACIÓN Y MANTENIMIENTO POZO 3 MARIANO BALLEZA</t>
  </si>
  <si>
    <t>OPERACIÓN Y MANTENIMIENTO POZO 4 JESÚS DEL MONTE</t>
  </si>
  <si>
    <t>OPERACIÓN Y MANTENIMIENTO POZO 5 15 DE SEPTIEMBRE</t>
  </si>
  <si>
    <t>OPERACIÓN Y MANTENIMIENTO POZO 6 LOS PINOS</t>
  </si>
  <si>
    <t>OPERACIÓN Y MANTENIMIENTO POZO 7 LINDAVISTA</t>
  </si>
  <si>
    <t>OPERACIÓN Y MANTENIMIENTO POZO 8 SAN PABLO</t>
  </si>
  <si>
    <t>OPERACIÓN Y MANTENIMIENTO POZO 9 LINDAVISTA</t>
  </si>
  <si>
    <t>OPERACIÓN Y MANTENIMIENTO POZO 10 RIO LAJA</t>
  </si>
  <si>
    <t>OPERACIÓN Y MANTENIMIENTO POZO 11 SAN ANTONIO CARM</t>
  </si>
  <si>
    <t>OPERACIÓN Y MANTENIMIENTO POZO 12 INSURGENTES</t>
  </si>
  <si>
    <t>OPERACIÓN Y MANTENIMIENTO POZO 13 SAN CRISTÓBAL</t>
  </si>
  <si>
    <t>OPERACIÓN Y MANTENIMIENTO POZO 14 EJIDO DOLORES</t>
  </si>
  <si>
    <t>OPERACIÓN Y MANTENIMIENTO POZO 15 EL JARDÍN</t>
  </si>
  <si>
    <t>OPERACIÓN Y MANTENIMIENTO POZO 16 SANTA CECILIA</t>
  </si>
  <si>
    <t>OPERACIÓN Y MANTENIMIENTO POZO 17 EL CAMPANARIO</t>
  </si>
  <si>
    <t>OPERACIÓN Y MANTENIMIENTO POZO 18 SAN JOSÉ BADILLO</t>
  </si>
  <si>
    <t>AMPLIACIÓN Y REHABILIT INFRAESTRUCTURA SANEAMIENTO</t>
  </si>
  <si>
    <t>Aguas residuales descargadas en el ámbito de competencia del SIMAPAS.</t>
  </si>
  <si>
    <t>Porcentaje de descargas realizadas.</t>
  </si>
  <si>
    <t>Actividad 6</t>
  </si>
  <si>
    <t>Total de Descargas residuales  realizadas en el periodo evaluado a reportar- total de descargas realizadas en el periodo anterior igual al periodo evaluado/total de descargas realizadas en el periodo anterior (periodo igual al evaluado)</t>
  </si>
  <si>
    <t>m3 de agua residual</t>
  </si>
  <si>
    <t>OPERACIÓN Y MANTENIMIENTO RAFA 15 DE SEPTIEMBRE</t>
  </si>
  <si>
    <t>OPERACIÓN Y MANTENIMIENTO CÁRCAMO EL CAMPANARIO</t>
  </si>
  <si>
    <t>OPERACIÓN Y MANTENIMIENTO RAFA SAN DIEGO LLANITO</t>
  </si>
  <si>
    <t>OPERACIÓN Y MANTENIMIENTO DEL CÁRCAMO RÍO LAJA</t>
  </si>
  <si>
    <t>OPERACIÓN Y MANTENIMIENTO PTAR EXESTACIÓN FERROCAR</t>
  </si>
  <si>
    <t>OPERACIÓN Y MANTENIMIENTO PTAR CRUZ DEL PADRE RAZO</t>
  </si>
  <si>
    <t>OPERACIÓN Y MANTENIMIENTO CÁRCAMO STA TERESA JURIC</t>
  </si>
  <si>
    <t>OPERACIÓN Y MANTENIMIENTO CÁRCAMO MIGUEL HIDALGO</t>
  </si>
  <si>
    <t>Aguas residuales tratadas y saneadas, para disminuir la contaminación del agua, así como para contribuir al aprovechamiento de la misma.</t>
  </si>
  <si>
    <t>Cumplimiento normativo</t>
  </si>
  <si>
    <t>Actividad 7</t>
  </si>
  <si>
    <t>Total de Descargas residuales  saneadas en el periodo evaluado- total de descargas saneadas en el periodo anterior/total de descargas realizadas en el periodo anterior</t>
  </si>
  <si>
    <t>m3 de agua tratada</t>
  </si>
  <si>
    <t>Estudios y Análisis al agua para mejorar la calidad del agua.</t>
  </si>
  <si>
    <t>Medición de Contaminación del agua</t>
  </si>
  <si>
    <t>Actividad 8</t>
  </si>
  <si>
    <t>Total de estudios realizados en el periodo evaluado con parámetros aceptables* 100/Total de estudios a realizar en el ejercicio fiscal evaluado.</t>
  </si>
  <si>
    <t>Anális físicoqímicos</t>
  </si>
  <si>
    <t>OPERACIÓN Y MANTENIMIENTO PTAR XOCONOXTILITO</t>
  </si>
  <si>
    <t>OPERACIÓN Y MANTENIMIENTO CÁRCAMO EL CALVARITO</t>
  </si>
  <si>
    <t>OPERACIÓN Y MANTENIMIENTO CÁRCAMO FRANCISCO I MADERO</t>
  </si>
  <si>
    <t>OPERACIÓN Y MANTENIMIENTO CÁRCAMO DON SEBASTIÁN</t>
  </si>
  <si>
    <t>OPERACIÓN Y MANTENIMIENTO CÁRCAMO SAN ISIDRO</t>
  </si>
  <si>
    <t>OPERACIÓN Y MANTENIMIENTO CÁRCAMO EL LLANITO</t>
  </si>
  <si>
    <t>Patrimonio del SIMAPAS  en operación  para la prestación eficiente de los servicios a cargo del organismo.</t>
  </si>
  <si>
    <t>Bienes muebles e inmuebles en operatividad.</t>
  </si>
  <si>
    <t>Actividad 9</t>
  </si>
  <si>
    <t>(Presupuesto ejercido por mantenimiento en el periodo evaluado/Presupuesto asignador)*100</t>
  </si>
  <si>
    <t>Servicios de agua, alcantarillado y saneamiento.</t>
  </si>
  <si>
    <t>COMPONENTE 4</t>
  </si>
  <si>
    <t>El servicio de agua potable, alcantarillado y saneamiento  en el Municipio de Dolores Hidalgo se encuentra administrado, controlado  y en seguimiento.</t>
  </si>
  <si>
    <t>Componente 4</t>
  </si>
  <si>
    <t>Numero mayor de servicios facturados(en servicio) en el periodo evaluado -Numero mayor de servicios facturados(en servicio) en el ejercicio anterior/ Numero mayor de servicios facturados(en servicio) en el ejercicio anterior*100</t>
  </si>
  <si>
    <t>Servicio facturado</t>
  </si>
  <si>
    <t>Volumetría de medidores cambiados.</t>
  </si>
  <si>
    <t>Total de medidores cambiados en el periodo evaluado-Total de medidores cambiados en el ejercicio anterior/Total de medidores cambiados en el ejercicio anterior*100.</t>
  </si>
  <si>
    <t>Actualización y cambio de medidores.</t>
  </si>
  <si>
    <t>Micromedidor</t>
  </si>
  <si>
    <t>Reportes atendidos para llevar a cabo la prestación de los servicios a cargo del SIMAPAS.</t>
  </si>
  <si>
    <t>Reportes atendidos</t>
  </si>
  <si>
    <t>Total de reportes atendidos en el periodo evaluado/Total de reportes generados en el periodo evaluado*100</t>
  </si>
  <si>
    <t>Reporte</t>
  </si>
  <si>
    <t>Incremento de padrón de  usuarios con la finalidad de cubrir las necesidades del servicios de agua potable y alcantarillado.</t>
  </si>
  <si>
    <t>Incremento de usuarios</t>
  </si>
  <si>
    <t>Total de usuarios con servicios  (agua potable, alcantarillado y/o saneamiento) en el periodo evaluado - Total de usuarios con servicios  (agua potable, alcantarillado y/o saneamiento)  en el año anterior/Total de usuarios con servicios  (agua potable, alcantarillado y/o saneamiento) en el año anterior*100</t>
  </si>
  <si>
    <t>Usarios</t>
  </si>
  <si>
    <t>DÍA MUNDIAL DEL AGUA</t>
  </si>
  <si>
    <t>Promoción y difusión del cuidado  del agua, realizado para la concientización de la población.</t>
  </si>
  <si>
    <t>Cuidado del agua</t>
  </si>
  <si>
    <t>Total de campañas realizadas en el periodo evaluado*100%/ total de campañas en el ejercicio anterior.</t>
  </si>
  <si>
    <t>Campaña</t>
  </si>
  <si>
    <t>VIERNES DE DOLORES</t>
  </si>
  <si>
    <t>VERAMO EN TU CASA</t>
  </si>
  <si>
    <t>ASESORÍA JURÍDICA-TÉCNICA-FINANCIERA A COMITÉS RUR</t>
  </si>
  <si>
    <t>1.8.5</t>
  </si>
  <si>
    <t>Organización y Asesoría a los Comités Rurales de Agua Potable.</t>
  </si>
  <si>
    <t>Atención a  comunidades rurales.</t>
  </si>
  <si>
    <t>Total de Informes de actividades  en comunidades rurales enviados al H. Ayuntamiento durante el periodo evaluado*100/Total de informes de actividades a realizar en el ejercicio fiscal evaluado</t>
  </si>
  <si>
    <t>Informe</t>
  </si>
  <si>
    <t>APOYO A COMUNIDADES RURALES</t>
  </si>
  <si>
    <t>Administración de los recursos financieros, materiales y humanos del SIMAPAS conforme a la normativa aplicable para ello.</t>
  </si>
  <si>
    <t>COMPONENTE 5</t>
  </si>
  <si>
    <t>Ejercicio del gasto público</t>
  </si>
  <si>
    <t>Componente 5</t>
  </si>
  <si>
    <t>Presupuesto ejercido en el periodo evaluado/presupuesto modificado en periodo base*100%</t>
  </si>
  <si>
    <t>Control financiero, presupuestal y contable del ejercicio de los recursos públicos, de conformidad con la normativa establecida para el ejercicio y control de los recursos públicos.</t>
  </si>
  <si>
    <t>Control y administración de los recursos públicos asignados a SIMAPAS.</t>
  </si>
  <si>
    <t>Control  y seguimiento a los trámites en apego a la normativa aplicable  y obligaciones fiscales.</t>
  </si>
  <si>
    <t>Porcentaje de solicitudes de pago de bienes, servicios, terceros y obligaciones fiscales atendidas.</t>
  </si>
  <si>
    <t>(solicitudes de pago de bienes, servicios, terceros y obligaciones fiscales atendidas/solicitudes de pago de bienes, servicios, terceros y obligaciones fiscales requeridas)</t>
  </si>
  <si>
    <t>Solicitudes y obligaciones</t>
  </si>
  <si>
    <t>ADMINISTRACIÓN DE LOS RECURSOS HUMANOS</t>
  </si>
  <si>
    <t>Recursos humanos administrados, organizados y capacitados.</t>
  </si>
  <si>
    <t>Recursos humanos controlados.</t>
  </si>
  <si>
    <t>Capacitaciones realizadas y Manuales de organización implementados</t>
  </si>
  <si>
    <t>Capacitación/Manual/Bitácora</t>
  </si>
  <si>
    <t>Establecimiento, organización, seguimiento y coordinación de las políticas hacendarias, administrativas  del SIMAPAS.</t>
  </si>
  <si>
    <t>Organización del SIMAPAS en apego a los ordenamientos legales</t>
  </si>
  <si>
    <t>Total de Cuentas Públicas entregadas en el periodo evaluado-Total de Cuentas Públicas entregadas en el ejercicio anterior/Total de Cuentas Públicas entregadas en el ejercicio anterior*100</t>
  </si>
  <si>
    <t>Cuenta Pública</t>
  </si>
  <si>
    <t>OPERACIÓN Y MANTENIMIENTO CÁRCAMO EL GALLINERO</t>
  </si>
  <si>
    <t>OPERACIÓN Y MANTENIMIENTO PTAR RIOYOS</t>
  </si>
  <si>
    <t>CONSTRUCCIÓN RED DE DRENAJE EJIDO SNA JOSÉ DE BADILLO</t>
  </si>
  <si>
    <t>Mejoramiento en la eficiencia comerical</t>
  </si>
  <si>
    <t>Acciones</t>
  </si>
  <si>
    <t>OPERACIÓN Y MANTENIMIENTO POZO 19 RANCHO NUEVEO DE SAN JOSÉ BADILLO</t>
  </si>
  <si>
    <t>Instalación de cajeros automáticos para el pago de recibos de agua</t>
  </si>
  <si>
    <t>E0003.1101</t>
  </si>
  <si>
    <t>31120-8111 CONSEJO DIRECTIVO</t>
  </si>
  <si>
    <t>31120-8112 DIRECCIÓN GENERAL</t>
  </si>
  <si>
    <t>E0003.1201</t>
  </si>
  <si>
    <t>E0003.1202</t>
  </si>
  <si>
    <t>E0003.1203</t>
  </si>
  <si>
    <t>E0003.1204</t>
  </si>
  <si>
    <t>31120-8113 ADMINISTRACIÓN Y FINANZAS</t>
  </si>
  <si>
    <t>E0003.1301</t>
  </si>
  <si>
    <t>31120-8114 COMERCIALIZACIÓN</t>
  </si>
  <si>
    <t>E0003.1401</t>
  </si>
  <si>
    <t>31120-8115 RECURSOS HUMANOS</t>
  </si>
  <si>
    <t>E0003.1501</t>
  </si>
  <si>
    <t>31120-8116 TÉCNICO OPERATIVA</t>
  </si>
  <si>
    <t>E0003.1617</t>
  </si>
  <si>
    <t>E0003.1622</t>
  </si>
  <si>
    <t>E0003.1601</t>
  </si>
  <si>
    <t>E0003.1618</t>
  </si>
  <si>
    <t>E0003.1619</t>
  </si>
  <si>
    <t>E0003.1620</t>
  </si>
  <si>
    <t>E0003.1628</t>
  </si>
  <si>
    <t>SECTOR EJIDO DOLORES</t>
  </si>
  <si>
    <t>31120-8117 TELEMETRÍA Y CLORACIÓN</t>
  </si>
  <si>
    <t>E0003.1701</t>
  </si>
  <si>
    <t>E0003.1702</t>
  </si>
  <si>
    <t>E0003.1703</t>
  </si>
  <si>
    <t>E0003.1704</t>
  </si>
  <si>
    <t>E0003.1705</t>
  </si>
  <si>
    <t>E0003.1706</t>
  </si>
  <si>
    <t>E0003.1707</t>
  </si>
  <si>
    <t>E0003.1708</t>
  </si>
  <si>
    <t>E0003.1709</t>
  </si>
  <si>
    <t>E0003.1710</t>
  </si>
  <si>
    <t>E0003.1711</t>
  </si>
  <si>
    <t>E0003.1712</t>
  </si>
  <si>
    <t>E0003.1713</t>
  </si>
  <si>
    <t>E0003.1714</t>
  </si>
  <si>
    <t>E0003.1731</t>
  </si>
  <si>
    <t>E0003.1737</t>
  </si>
  <si>
    <t>E0003.1739</t>
  </si>
  <si>
    <t>E0003.1740</t>
  </si>
  <si>
    <t>E0003.1745</t>
  </si>
  <si>
    <t>31120-8118 ALCANTARILLADO</t>
  </si>
  <si>
    <t>E0003.1801</t>
  </si>
  <si>
    <t>E0003.1802</t>
  </si>
  <si>
    <t>E0003.1803</t>
  </si>
  <si>
    <t>E0003.1804</t>
  </si>
  <si>
    <t>E0003.1805</t>
  </si>
  <si>
    <t>E0003.1806</t>
  </si>
  <si>
    <t>E0003.1808</t>
  </si>
  <si>
    <t>E0003.1862</t>
  </si>
  <si>
    <t>E0003.1901</t>
  </si>
  <si>
    <t>31120-8119 SANEAMIENTO</t>
  </si>
  <si>
    <t>E0003.1902</t>
  </si>
  <si>
    <t>E0003.1911</t>
  </si>
  <si>
    <t>E0003.1915</t>
  </si>
  <si>
    <t>E0003.1922</t>
  </si>
  <si>
    <t>E0003.1923</t>
  </si>
  <si>
    <t>E0003.1924</t>
  </si>
  <si>
    <t>E0003.1925</t>
  </si>
  <si>
    <t>E0003.1927</t>
  </si>
  <si>
    <t>E0003.1928</t>
  </si>
  <si>
    <t>E0003.1934</t>
  </si>
  <si>
    <t>E0003.1935</t>
  </si>
  <si>
    <t>E0003.1936</t>
  </si>
  <si>
    <t>E0003.1937</t>
  </si>
  <si>
    <t>E0003.1938</t>
  </si>
  <si>
    <t>E0003.1939</t>
  </si>
  <si>
    <t>E0003.1940</t>
  </si>
  <si>
    <t>31120-8120 SIMAPAS RURAL</t>
  </si>
  <si>
    <t>E0003.2001</t>
  </si>
  <si>
    <t>E0003.2002</t>
  </si>
  <si>
    <t>E0003.1616</t>
  </si>
  <si>
    <t>K0009.1626</t>
  </si>
  <si>
    <t>K0009.1875</t>
  </si>
  <si>
    <t>K0009.1876</t>
  </si>
  <si>
    <t>CONSTRUCCIÓN RED DE DRENAJE COLONIA VILLAS DEL SOL</t>
  </si>
  <si>
    <t>K0009.1933</t>
  </si>
  <si>
    <t>CONSTRUCCIÓN DE LÍNEA AGUA TRATADA DE LA PTAR A LA ALAMEDA</t>
  </si>
  <si>
    <t>K0009.1941</t>
  </si>
  <si>
    <t>PROYECTO EJECUTIVO PARA LA CONSTRUCCION DE LÍNEA AGUA TRATADA PTAR CRUZ DEL PADRE A DEPORTIVA-AUDITORIO-ESTADIO</t>
  </si>
  <si>
    <t>K0009.1942</t>
  </si>
  <si>
    <t>PROYECTO EJECUTIVO PARA LA CONSTRUCCION DE LÍNEA AGUA TRATADA PTAR ESTACIÓN A PRESIDENCIA MUNICIPAL</t>
  </si>
  <si>
    <t>K0009.1943</t>
  </si>
  <si>
    <t>PROYECTO EJECUTIVO PARA LA CONSTRUCCION DE LÍNEA AGUA TRATADA PTAR XOCONOXTLE A MEGAPARQUE-PARQUE LINEAL CARRETA A GUANAJUATO</t>
  </si>
  <si>
    <t>Obras de infraestructura para la regulación, tratamiento y saneamiento de aguas residuales construidas.</t>
  </si>
  <si>
    <t>Infraestructura para aguas residuales</t>
  </si>
  <si>
    <t>Actividad 10</t>
  </si>
  <si>
    <t>Presupuesto de egresos ejercido en infraestructura para el tratamiento de aguas residuales en el período evaluado/Presupuesto de egresos autorizado o modificado en la infraestructura para el tratamiento de aguas residuales del período evaluado*100</t>
  </si>
  <si>
    <t>K0009.1869</t>
  </si>
  <si>
    <t>CONSTRUCCION RED DE DRENAJE LINDA VISTA-NIÑOS HEROES-ZONA INFLUENCIA</t>
  </si>
  <si>
    <t>SISTEMA MUNICIPAL DE AGUA POTABLE, ALCANTARILLADO Y SANEAMIENTO DE DOLORES HIDLAGO, GUANAJUATO (SIMAPAS)
INDICADORES DE RESULTADOS
DEL 1 DE ENERO AL 31 DE DICIEMBRE DE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</si>
</sst>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quot;$&quot;* #,##0.00_-;_-&quot;$&quot;* &quot;-&quot;??_-;_-@_-"/>
    <numFmt numFmtId="43" formatCode="_-* #,##0.00_-;\-* #,##0.00_-;_-* &quot;-&quot;??_-;_-@_-"/>
    <numFmt numFmtId="164" formatCode="_-[$€-2]* #,##0.00_-;\-[$€-2]* #,##0.00_-;_-[$€-2]* &quot;-&quot;??_-"/>
  </numFmts>
  <fonts count="13" x14ac:knownFonts="1">
    <font>
      <sz val="8"/>
      <color theme="1"/>
      <name val="Arial"/>
      <family val="2"/>
    </font>
    <font>
      <sz val="10"/>
      <name val="Arial"/>
      <family val="2"/>
    </font>
    <font>
      <sz val="11"/>
      <color indexed="8"/>
      <name val="Calibri"/>
      <family val="2"/>
    </font>
    <font>
      <b/>
      <sz val="8"/>
      <color theme="0"/>
      <name val="Arial"/>
      <family val="2"/>
    </font>
    <font>
      <sz val="11"/>
      <color theme="1"/>
      <name val="Calibri"/>
      <family val="2"/>
      <scheme val="minor"/>
    </font>
    <font>
      <b/>
      <sz val="12"/>
      <name val="Arial Narrow"/>
      <family val="2"/>
    </font>
    <font>
      <sz val="12"/>
      <color theme="1"/>
      <name val="Arial Narrow"/>
      <family val="2"/>
    </font>
    <font>
      <sz val="12"/>
      <color indexed="8"/>
      <name val="Arial Narrow"/>
      <family val="2"/>
    </font>
    <font>
      <b/>
      <sz val="8"/>
      <name val="Arial"/>
      <family val="2"/>
    </font>
    <font>
      <sz val="9"/>
      <color theme="1"/>
      <name val="Arial"/>
      <family val="2"/>
    </font>
    <font>
      <b/>
      <sz val="8"/>
      <color theme="1"/>
      <name val="Arial"/>
      <family val="2"/>
    </font>
    <font>
      <b/>
      <sz val="12"/>
      <color theme="1"/>
      <name val="Arial Narrow"/>
      <family val="2"/>
    </font>
    <font>
      <sz val="8"/>
      <color theme="1"/>
      <name val="Arial"/>
      <family val="2"/>
    </font>
  </fonts>
  <fills count="12">
    <fill>
      <patternFill patternType="none"/>
    </fill>
    <fill>
      <patternFill patternType="gray125"/>
    </fill>
    <fill>
      <patternFill patternType="solid">
        <fgColor rgb="FF92D050"/>
        <bgColor indexed="64"/>
      </patternFill>
    </fill>
    <fill>
      <patternFill patternType="solid">
        <fgColor theme="9"/>
        <bgColor indexed="64"/>
      </patternFill>
    </fill>
    <fill>
      <patternFill patternType="solid">
        <fgColor theme="1" tint="0.499984740745262"/>
        <bgColor indexed="64"/>
      </patternFill>
    </fill>
    <fill>
      <patternFill patternType="solid">
        <fgColor rgb="FFFF9900"/>
        <bgColor indexed="64"/>
      </patternFill>
    </fill>
    <fill>
      <patternFill patternType="solid">
        <fgColor rgb="FFFFC000"/>
        <bgColor indexed="64"/>
      </patternFill>
    </fill>
    <fill>
      <patternFill patternType="solid">
        <fgColor theme="9" tint="-0.499984740745262"/>
        <bgColor indexed="64"/>
      </patternFill>
    </fill>
    <fill>
      <patternFill patternType="solid">
        <fgColor theme="0" tint="-0.249977111117893"/>
        <bgColor indexed="64"/>
      </patternFill>
    </fill>
    <fill>
      <patternFill patternType="solid">
        <fgColor theme="4" tint="-0.249977111117893"/>
        <bgColor indexed="64"/>
      </patternFill>
    </fill>
    <fill>
      <patternFill patternType="solid">
        <fgColor theme="0" tint="-0.14999847407452621"/>
        <bgColor indexed="64"/>
      </patternFill>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19">
    <xf numFmtId="0" fontId="0" fillId="0" borderId="0"/>
    <xf numFmtId="164" fontId="1" fillId="0" borderId="0" applyFont="0" applyFill="0" applyBorder="0" applyAlignment="0" applyProtection="0"/>
    <xf numFmtId="43" fontId="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 fillId="0" borderId="0" applyFont="0" applyFill="0" applyBorder="0" applyAlignment="0" applyProtection="0"/>
    <xf numFmtId="44" fontId="1" fillId="0" borderId="0" applyFont="0" applyFill="0" applyBorder="0" applyAlignment="0" applyProtection="0"/>
    <xf numFmtId="0" fontId="4" fillId="0" borderId="0"/>
    <xf numFmtId="0" fontId="1" fillId="0" borderId="0"/>
    <xf numFmtId="0" fontId="4" fillId="0" borderId="0"/>
    <xf numFmtId="0" fontId="1" fillId="0" borderId="0"/>
    <xf numFmtId="0" fontId="1" fillId="0" borderId="0"/>
    <xf numFmtId="0" fontId="1" fillId="0" borderId="0"/>
    <xf numFmtId="0" fontId="1" fillId="0" borderId="0"/>
    <xf numFmtId="0" fontId="4" fillId="0" borderId="0"/>
    <xf numFmtId="0" fontId="4" fillId="0" borderId="0"/>
    <xf numFmtId="0" fontId="1" fillId="0" borderId="0"/>
    <xf numFmtId="9" fontId="12" fillId="0" borderId="0" applyFont="0" applyFill="0" applyBorder="0" applyAlignment="0" applyProtection="0"/>
    <xf numFmtId="43" fontId="12" fillId="0" borderId="0" applyFont="0" applyFill="0" applyBorder="0" applyAlignment="0" applyProtection="0"/>
  </cellStyleXfs>
  <cellXfs count="143">
    <xf numFmtId="0" fontId="0" fillId="0" borderId="0" xfId="0"/>
    <xf numFmtId="0" fontId="0" fillId="0" borderId="0" xfId="0" applyFont="1"/>
    <xf numFmtId="0" fontId="0" fillId="0" borderId="0" xfId="0" applyFont="1" applyProtection="1">
      <protection locked="0"/>
    </xf>
    <xf numFmtId="0" fontId="0" fillId="0" borderId="0" xfId="0" applyFont="1" applyProtection="1"/>
    <xf numFmtId="0" fontId="6" fillId="0" borderId="0" xfId="0" applyFont="1" applyAlignment="1">
      <alignment horizontal="justify" vertical="top" wrapText="1"/>
    </xf>
    <xf numFmtId="0" fontId="5" fillId="2" borderId="0" xfId="8" applyFont="1" applyFill="1" applyBorder="1" applyAlignment="1">
      <alignment horizontal="justify" vertical="top" wrapText="1"/>
    </xf>
    <xf numFmtId="0" fontId="7" fillId="0" borderId="0" xfId="0" applyFont="1" applyAlignment="1">
      <alignment horizontal="justify" vertical="top" wrapText="1"/>
    </xf>
    <xf numFmtId="0" fontId="5" fillId="3" borderId="0" xfId="8" applyFont="1" applyFill="1" applyBorder="1" applyAlignment="1">
      <alignment horizontal="justify" vertical="top" wrapText="1"/>
    </xf>
    <xf numFmtId="0" fontId="9" fillId="0" borderId="0" xfId="0" applyFont="1" applyAlignment="1">
      <alignment horizontal="center" vertical="center" wrapText="1"/>
    </xf>
    <xf numFmtId="0" fontId="9" fillId="0" borderId="0" xfId="0" applyFont="1" applyAlignment="1">
      <alignment vertical="center" wrapText="1"/>
    </xf>
    <xf numFmtId="0" fontId="0" fillId="0" borderId="0" xfId="0" applyAlignment="1">
      <alignment horizontal="center"/>
    </xf>
    <xf numFmtId="0" fontId="9" fillId="0" borderId="0" xfId="0" applyFont="1" applyBorder="1" applyAlignment="1">
      <alignment vertical="center" wrapText="1"/>
    </xf>
    <xf numFmtId="0" fontId="9" fillId="0" borderId="0" xfId="0" applyFont="1" applyBorder="1" applyAlignment="1">
      <alignment horizontal="center" vertical="center" wrapText="1"/>
    </xf>
    <xf numFmtId="0" fontId="0" fillId="0" borderId="0" xfId="0" applyBorder="1"/>
    <xf numFmtId="0" fontId="0" fillId="0" borderId="0" xfId="0" applyBorder="1" applyAlignment="1">
      <alignment horizontal="center"/>
    </xf>
    <xf numFmtId="0" fontId="0" fillId="0" borderId="0" xfId="0" applyAlignment="1">
      <alignment horizontal="left"/>
    </xf>
    <xf numFmtId="0" fontId="10" fillId="0" borderId="0" xfId="0" applyFont="1" applyAlignment="1">
      <alignment horizontal="center" vertical="top"/>
    </xf>
    <xf numFmtId="0" fontId="3" fillId="5" borderId="1" xfId="0" applyFont="1" applyFill="1" applyBorder="1" applyAlignment="1">
      <alignment horizontal="center" vertical="center" wrapText="1"/>
    </xf>
    <xf numFmtId="4" fontId="3" fillId="6" borderId="1" xfId="16" applyNumberFormat="1" applyFont="1" applyFill="1" applyBorder="1" applyAlignment="1">
      <alignment horizontal="center" vertical="center" wrapText="1"/>
    </xf>
    <xf numFmtId="0" fontId="3" fillId="6" borderId="1" xfId="16"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7" borderId="1" xfId="16" applyFont="1" applyFill="1" applyBorder="1" applyAlignment="1">
      <alignment horizontal="center" vertical="center" wrapText="1"/>
    </xf>
    <xf numFmtId="0" fontId="3" fillId="9" borderId="1" xfId="16" applyFont="1" applyFill="1" applyBorder="1" applyAlignment="1">
      <alignment horizontal="center" vertical="center" wrapText="1"/>
    </xf>
    <xf numFmtId="0" fontId="10" fillId="0" borderId="0" xfId="0" applyFont="1" applyAlignment="1">
      <alignment vertical="center" wrapText="1"/>
    </xf>
    <xf numFmtId="0" fontId="8" fillId="0" borderId="0" xfId="0" quotePrefix="1" applyFont="1" applyAlignment="1">
      <alignment horizontal="center" vertical="center" wrapText="1"/>
    </xf>
    <xf numFmtId="0" fontId="8" fillId="0" borderId="0" xfId="8" applyFont="1" applyAlignment="1">
      <alignment vertical="center" wrapText="1"/>
    </xf>
    <xf numFmtId="0" fontId="0" fillId="0" borderId="0" xfId="0" applyAlignment="1">
      <alignment vertical="center" wrapText="1"/>
    </xf>
    <xf numFmtId="4" fontId="0" fillId="0" borderId="0" xfId="0" applyNumberFormat="1" applyAlignment="1" applyProtection="1">
      <alignment vertical="center" wrapText="1"/>
      <protection locked="0"/>
    </xf>
    <xf numFmtId="0" fontId="0" fillId="0" borderId="0" xfId="0" applyAlignment="1" applyProtection="1">
      <alignment vertical="center" wrapText="1"/>
      <protection locked="0"/>
    </xf>
    <xf numFmtId="0" fontId="0" fillId="0" borderId="0" xfId="0" applyAlignment="1" applyProtection="1">
      <alignment horizontal="center" vertical="center" wrapText="1"/>
      <protection locked="0"/>
    </xf>
    <xf numFmtId="0" fontId="0" fillId="0" borderId="0" xfId="0" applyAlignment="1">
      <alignment horizontal="center" vertical="center" wrapText="1"/>
    </xf>
    <xf numFmtId="4" fontId="0" fillId="0" borderId="1" xfId="0" applyNumberFormat="1" applyBorder="1" applyAlignment="1" applyProtection="1">
      <alignment vertical="center" wrapText="1"/>
      <protection locked="0"/>
    </xf>
    <xf numFmtId="0" fontId="3" fillId="5" borderId="1" xfId="0" applyFont="1" applyFill="1" applyBorder="1" applyAlignment="1">
      <alignment horizontal="centerContinuous"/>
    </xf>
    <xf numFmtId="0" fontId="3" fillId="6" borderId="1" xfId="8" applyFont="1" applyFill="1" applyBorder="1" applyAlignment="1" applyProtection="1">
      <alignment horizontal="centerContinuous" vertical="center" wrapText="1"/>
      <protection locked="0"/>
    </xf>
    <xf numFmtId="0" fontId="3" fillId="4" borderId="1" xfId="0" applyFont="1" applyFill="1" applyBorder="1" applyAlignment="1">
      <alignment horizontal="centerContinuous" vertical="center" wrapText="1"/>
    </xf>
    <xf numFmtId="0" fontId="3" fillId="7" borderId="1" xfId="0" applyFont="1" applyFill="1" applyBorder="1" applyAlignment="1">
      <alignment horizontal="centerContinuous" wrapText="1"/>
    </xf>
    <xf numFmtId="0" fontId="3" fillId="9" borderId="1" xfId="16" applyFont="1" applyFill="1" applyBorder="1" applyAlignment="1">
      <alignment horizontal="centerContinuous" vertical="center" wrapText="1"/>
    </xf>
    <xf numFmtId="0" fontId="3" fillId="5" borderId="1" xfId="0" applyFont="1" applyFill="1" applyBorder="1" applyAlignment="1">
      <alignment horizontal="center" vertical="top" wrapText="1"/>
    </xf>
    <xf numFmtId="0" fontId="3" fillId="6" borderId="1" xfId="16" applyNumberFormat="1" applyFont="1" applyFill="1" applyBorder="1" applyAlignment="1">
      <alignment horizontal="center" vertical="center" wrapText="1"/>
    </xf>
    <xf numFmtId="0" fontId="10" fillId="0" borderId="1" xfId="0" applyFont="1" applyBorder="1" applyAlignment="1" applyProtection="1">
      <alignment horizontal="left" vertical="center" wrapText="1"/>
      <protection locked="0"/>
    </xf>
    <xf numFmtId="0" fontId="10" fillId="0" borderId="1" xfId="0" applyFont="1" applyBorder="1" applyAlignment="1" applyProtection="1">
      <alignment horizontal="center" vertical="center" wrapText="1"/>
      <protection locked="0"/>
    </xf>
    <xf numFmtId="0" fontId="10" fillId="0" borderId="1" xfId="0" applyFont="1" applyBorder="1" applyAlignment="1">
      <alignment horizontal="left" vertical="center" wrapText="1"/>
    </xf>
    <xf numFmtId="0" fontId="10" fillId="0" borderId="1" xfId="0" applyFont="1" applyBorder="1" applyAlignment="1">
      <alignment horizontal="center" vertical="center" wrapText="1"/>
    </xf>
    <xf numFmtId="4" fontId="10" fillId="0" borderId="1" xfId="0" applyNumberFormat="1" applyFont="1" applyBorder="1" applyAlignment="1" applyProtection="1">
      <alignment horizontal="right" vertical="center" wrapText="1"/>
      <protection locked="0"/>
    </xf>
    <xf numFmtId="0" fontId="10" fillId="0" borderId="1" xfId="0" applyFont="1" applyBorder="1" applyAlignment="1">
      <alignment vertical="center" wrapText="1"/>
    </xf>
    <xf numFmtId="0" fontId="10" fillId="0" borderId="1" xfId="0" applyFont="1" applyBorder="1" applyAlignment="1" applyProtection="1">
      <alignment horizontal="justify" vertical="center" wrapText="1"/>
      <protection locked="0"/>
    </xf>
    <xf numFmtId="9" fontId="10" fillId="0" borderId="1" xfId="0" applyNumberFormat="1" applyFont="1" applyBorder="1" applyAlignment="1" applyProtection="1">
      <alignment horizontal="center" vertical="center" wrapText="1"/>
      <protection locked="0"/>
    </xf>
    <xf numFmtId="0" fontId="8" fillId="10" borderId="1" xfId="8" applyFont="1" applyFill="1" applyBorder="1" applyAlignment="1">
      <alignment vertical="center" wrapText="1"/>
    </xf>
    <xf numFmtId="0" fontId="10" fillId="10" borderId="1" xfId="0" applyFont="1" applyFill="1" applyBorder="1" applyAlignment="1">
      <alignment horizontal="justify" vertical="center" wrapText="1"/>
    </xf>
    <xf numFmtId="0" fontId="8" fillId="10" borderId="1" xfId="8" applyFont="1" applyFill="1" applyBorder="1" applyAlignment="1">
      <alignment horizontal="center" vertical="center" wrapText="1"/>
    </xf>
    <xf numFmtId="4" fontId="8" fillId="10" borderId="1" xfId="8" applyNumberFormat="1" applyFont="1" applyFill="1" applyBorder="1" applyAlignment="1">
      <alignment vertical="center" wrapText="1"/>
    </xf>
    <xf numFmtId="0" fontId="10" fillId="10" borderId="1" xfId="0" applyFont="1" applyFill="1" applyBorder="1" applyAlignment="1">
      <alignment horizontal="center" vertical="center" wrapText="1"/>
    </xf>
    <xf numFmtId="0" fontId="8" fillId="10" borderId="1" xfId="0" quotePrefix="1" applyFont="1" applyFill="1" applyBorder="1" applyAlignment="1">
      <alignment horizontal="center" vertical="center" wrapText="1"/>
    </xf>
    <xf numFmtId="0" fontId="8" fillId="10" borderId="1" xfId="0" quotePrefix="1" applyFont="1" applyFill="1" applyBorder="1" applyAlignment="1">
      <alignment horizontal="justify" vertical="center" wrapText="1"/>
    </xf>
    <xf numFmtId="9" fontId="8" fillId="10" borderId="1" xfId="17" quotePrefix="1" applyFont="1" applyFill="1" applyBorder="1" applyAlignment="1">
      <alignment horizontal="center" vertical="center" wrapText="1"/>
    </xf>
    <xf numFmtId="9" fontId="8" fillId="10" borderId="1" xfId="0" quotePrefix="1" applyNumberFormat="1" applyFont="1" applyFill="1" applyBorder="1" applyAlignment="1">
      <alignment horizontal="center" vertical="center" wrapText="1"/>
    </xf>
    <xf numFmtId="0" fontId="0" fillId="0" borderId="1" xfId="0" applyBorder="1" applyAlignment="1" applyProtection="1">
      <alignment horizontal="left" vertical="center" wrapText="1"/>
      <protection locked="0"/>
    </xf>
    <xf numFmtId="0" fontId="0" fillId="0" borderId="1" xfId="0" applyBorder="1" applyAlignment="1" applyProtection="1">
      <alignment horizontal="center" vertical="center" wrapText="1"/>
      <protection locked="0"/>
    </xf>
    <xf numFmtId="0" fontId="0" fillId="0" borderId="1" xfId="0" applyBorder="1" applyAlignment="1">
      <alignment horizontal="left" vertical="center" wrapText="1"/>
    </xf>
    <xf numFmtId="0" fontId="0" fillId="0" borderId="1" xfId="0" applyBorder="1" applyAlignment="1">
      <alignment horizontal="center" vertical="center" wrapText="1"/>
    </xf>
    <xf numFmtId="4" fontId="0" fillId="0" borderId="1" xfId="0" applyNumberFormat="1" applyBorder="1" applyAlignment="1" applyProtection="1">
      <alignment horizontal="right" vertical="center" wrapText="1"/>
      <protection locked="0"/>
    </xf>
    <xf numFmtId="0" fontId="0" fillId="0" borderId="1" xfId="0" applyBorder="1" applyAlignment="1">
      <alignment vertical="center" wrapText="1"/>
    </xf>
    <xf numFmtId="0" fontId="0" fillId="0" borderId="1" xfId="0" applyBorder="1" applyAlignment="1" applyProtection="1">
      <alignment horizontal="justify" vertical="center" wrapText="1"/>
      <protection locked="0"/>
    </xf>
    <xf numFmtId="9" fontId="0" fillId="0" borderId="1" xfId="17" applyFont="1" applyBorder="1" applyAlignment="1" applyProtection="1">
      <alignment horizontal="center" vertical="center" wrapText="1"/>
      <protection locked="0"/>
    </xf>
    <xf numFmtId="9" fontId="0" fillId="0" borderId="1" xfId="0" applyNumberFormat="1" applyBorder="1" applyAlignment="1" applyProtection="1">
      <alignment horizontal="center" vertical="center" wrapText="1"/>
      <protection locked="0"/>
    </xf>
    <xf numFmtId="10" fontId="0" fillId="0" borderId="1" xfId="0" applyNumberFormat="1" applyBorder="1" applyAlignment="1" applyProtection="1">
      <alignment horizontal="center" vertical="center" wrapText="1"/>
      <protection locked="0"/>
    </xf>
    <xf numFmtId="0" fontId="0" fillId="0" borderId="1" xfId="0" applyBorder="1" applyAlignment="1" applyProtection="1">
      <alignment vertical="center" wrapText="1"/>
      <protection locked="0"/>
    </xf>
    <xf numFmtId="0" fontId="10" fillId="10" borderId="1" xfId="0" applyFont="1" applyFill="1" applyBorder="1" applyAlignment="1">
      <alignment vertical="center" wrapText="1"/>
    </xf>
    <xf numFmtId="0" fontId="10" fillId="10" borderId="1" xfId="0" applyFont="1" applyFill="1" applyBorder="1" applyAlignment="1" applyProtection="1">
      <alignment vertical="center" wrapText="1"/>
      <protection locked="0"/>
    </xf>
    <xf numFmtId="0" fontId="10" fillId="10" borderId="1" xfId="0" applyFont="1" applyFill="1" applyBorder="1" applyAlignment="1" applyProtection="1">
      <alignment horizontal="center" vertical="center" wrapText="1"/>
      <protection locked="0"/>
    </xf>
    <xf numFmtId="4" fontId="10" fillId="10" borderId="1" xfId="0" applyNumberFormat="1" applyFont="1" applyFill="1" applyBorder="1" applyAlignment="1" applyProtection="1">
      <alignment vertical="center" wrapText="1"/>
      <protection locked="0"/>
    </xf>
    <xf numFmtId="9" fontId="10" fillId="10" borderId="1" xfId="17" applyFont="1" applyFill="1" applyBorder="1" applyAlignment="1" applyProtection="1">
      <alignment horizontal="center" vertical="center" wrapText="1"/>
      <protection locked="0"/>
    </xf>
    <xf numFmtId="0" fontId="0" fillId="0" borderId="1" xfId="0" applyBorder="1" applyAlignment="1">
      <alignment horizontal="center" vertical="center" wrapText="1"/>
    </xf>
    <xf numFmtId="0" fontId="0" fillId="0" borderId="1" xfId="0" applyBorder="1" applyAlignment="1" applyProtection="1">
      <alignment horizontal="center" vertical="center" wrapText="1"/>
      <protection locked="0"/>
    </xf>
    <xf numFmtId="9" fontId="0" fillId="0" borderId="1" xfId="17" applyFont="1" applyBorder="1" applyAlignment="1" applyProtection="1">
      <alignment horizontal="center" vertical="center" wrapText="1"/>
      <protection locked="0"/>
    </xf>
    <xf numFmtId="0" fontId="0" fillId="0" borderId="1" xfId="0" applyBorder="1" applyAlignment="1">
      <alignment horizontal="justify" vertical="center" wrapText="1"/>
    </xf>
    <xf numFmtId="0" fontId="0" fillId="10" borderId="1" xfId="0" applyFill="1" applyBorder="1" applyAlignment="1">
      <alignment horizontal="justify" vertical="center" wrapText="1"/>
    </xf>
    <xf numFmtId="0" fontId="0" fillId="0" borderId="1" xfId="0" applyBorder="1" applyAlignment="1" applyProtection="1">
      <alignment horizontal="left" vertical="center" wrapText="1"/>
      <protection locked="0"/>
    </xf>
    <xf numFmtId="0" fontId="0" fillId="0" borderId="1" xfId="0" applyBorder="1" applyAlignment="1" applyProtection="1">
      <alignment horizontal="center" vertical="center" wrapText="1"/>
      <protection locked="0"/>
    </xf>
    <xf numFmtId="0" fontId="0" fillId="0" borderId="1" xfId="0" applyBorder="1" applyAlignment="1" applyProtection="1">
      <alignment horizontal="center" vertical="center" wrapText="1"/>
      <protection locked="0"/>
    </xf>
    <xf numFmtId="0" fontId="0" fillId="0" borderId="1" xfId="0" applyBorder="1" applyAlignment="1">
      <alignment horizontal="center" vertical="center" wrapText="1"/>
    </xf>
    <xf numFmtId="9" fontId="0" fillId="0" borderId="1" xfId="17" applyFont="1" applyBorder="1" applyAlignment="1" applyProtection="1">
      <alignment horizontal="center" vertical="center" wrapText="1"/>
      <protection locked="0"/>
    </xf>
    <xf numFmtId="0" fontId="0" fillId="0" borderId="1" xfId="0" applyBorder="1" applyAlignment="1" applyProtection="1">
      <alignment horizontal="left" vertical="center" wrapText="1"/>
      <protection locked="0"/>
    </xf>
    <xf numFmtId="0" fontId="0" fillId="0" borderId="1" xfId="0" applyBorder="1" applyAlignment="1" applyProtection="1">
      <alignment horizontal="center" vertical="center" wrapText="1"/>
      <protection locked="0"/>
    </xf>
    <xf numFmtId="0" fontId="0" fillId="0" borderId="1" xfId="0" applyBorder="1" applyAlignment="1">
      <alignment horizontal="center" vertical="center" wrapText="1"/>
    </xf>
    <xf numFmtId="0" fontId="0" fillId="0" borderId="1" xfId="0" applyBorder="1" applyAlignment="1" applyProtection="1">
      <alignment horizontal="left" vertical="center" wrapText="1"/>
      <protection locked="0"/>
    </xf>
    <xf numFmtId="2" fontId="10" fillId="0" borderId="1" xfId="0" applyNumberFormat="1" applyFont="1" applyBorder="1" applyAlignment="1" applyProtection="1">
      <alignment horizontal="center" vertical="center" wrapText="1"/>
      <protection locked="0"/>
    </xf>
    <xf numFmtId="2" fontId="8" fillId="10" borderId="1" xfId="0" quotePrefix="1" applyNumberFormat="1" applyFont="1" applyFill="1" applyBorder="1" applyAlignment="1">
      <alignment horizontal="center" vertical="center" wrapText="1"/>
    </xf>
    <xf numFmtId="2" fontId="0" fillId="0" borderId="1" xfId="0" applyNumberFormat="1" applyBorder="1" applyAlignment="1" applyProtection="1">
      <alignment horizontal="center" vertical="center" wrapText="1"/>
      <protection locked="0"/>
    </xf>
    <xf numFmtId="2" fontId="0" fillId="0" borderId="1" xfId="17" applyNumberFormat="1" applyFont="1" applyBorder="1" applyAlignment="1" applyProtection="1">
      <alignment horizontal="center" vertical="center" wrapText="1"/>
      <protection locked="0"/>
    </xf>
    <xf numFmtId="2" fontId="10" fillId="10" borderId="1" xfId="0" applyNumberFormat="1" applyFont="1" applyFill="1" applyBorder="1" applyAlignment="1" applyProtection="1">
      <alignment horizontal="center" vertical="center" wrapText="1"/>
      <protection locked="0"/>
    </xf>
    <xf numFmtId="0" fontId="0" fillId="0" borderId="1" xfId="0" applyBorder="1" applyAlignment="1" applyProtection="1">
      <alignment horizontal="center" vertical="center" wrapText="1"/>
      <protection locked="0"/>
    </xf>
    <xf numFmtId="0" fontId="0" fillId="0" borderId="1" xfId="0" applyBorder="1" applyAlignment="1">
      <alignment horizontal="center" vertical="center" wrapText="1"/>
    </xf>
    <xf numFmtId="0" fontId="0" fillId="0" borderId="1" xfId="0" applyBorder="1" applyAlignment="1" applyProtection="1">
      <alignment horizontal="left" vertical="center" wrapText="1"/>
      <protection locked="0"/>
    </xf>
    <xf numFmtId="4" fontId="0" fillId="0" borderId="1" xfId="0" applyNumberFormat="1" applyBorder="1" applyAlignment="1" applyProtection="1">
      <alignment horizontal="center" vertical="center" wrapText="1"/>
      <protection locked="0"/>
    </xf>
    <xf numFmtId="4" fontId="0" fillId="0" borderId="1" xfId="0" applyNumberFormat="1" applyFill="1" applyBorder="1" applyAlignment="1" applyProtection="1">
      <alignment horizontal="right" vertical="center" wrapText="1"/>
      <protection locked="0"/>
    </xf>
    <xf numFmtId="0" fontId="0" fillId="0" borderId="1" xfId="0" applyFill="1" applyBorder="1" applyAlignment="1" applyProtection="1">
      <alignment horizontal="left" vertical="center" wrapText="1"/>
      <protection locked="0"/>
    </xf>
    <xf numFmtId="0" fontId="0" fillId="0" borderId="1" xfId="0" applyFill="1" applyBorder="1" applyAlignment="1" applyProtection="1">
      <alignment horizontal="center" vertical="center" wrapText="1"/>
      <protection locked="0"/>
    </xf>
    <xf numFmtId="0" fontId="0" fillId="0" borderId="1" xfId="0" applyFill="1" applyBorder="1" applyAlignment="1">
      <alignment horizontal="left" vertical="center" wrapText="1"/>
    </xf>
    <xf numFmtId="0" fontId="0" fillId="0" borderId="1" xfId="0" applyFill="1" applyBorder="1" applyAlignment="1">
      <alignment horizontal="center" vertical="center" wrapText="1"/>
    </xf>
    <xf numFmtId="0" fontId="0" fillId="0" borderId="1" xfId="0" applyFill="1" applyBorder="1" applyAlignment="1">
      <alignment vertical="center" wrapText="1"/>
    </xf>
    <xf numFmtId="0" fontId="0" fillId="0" borderId="1" xfId="0" applyBorder="1" applyAlignment="1" applyProtection="1">
      <alignment horizontal="center" vertical="center" wrapText="1"/>
      <protection locked="0"/>
    </xf>
    <xf numFmtId="0" fontId="0" fillId="0" borderId="1" xfId="0" applyBorder="1" applyAlignment="1">
      <alignment horizontal="center" vertical="center" wrapText="1"/>
    </xf>
    <xf numFmtId="0" fontId="0" fillId="0" borderId="1" xfId="0" applyBorder="1" applyAlignment="1" applyProtection="1">
      <alignment horizontal="left" vertical="center" wrapText="1"/>
      <protection locked="0"/>
    </xf>
    <xf numFmtId="4" fontId="10" fillId="10" borderId="1" xfId="0" applyNumberFormat="1" applyFont="1" applyFill="1" applyBorder="1" applyAlignment="1" applyProtection="1">
      <alignment horizontal="center" vertical="center" wrapText="1"/>
      <protection locked="0"/>
    </xf>
    <xf numFmtId="9" fontId="0" fillId="0" borderId="1" xfId="17" applyFont="1" applyBorder="1" applyAlignment="1" applyProtection="1">
      <alignment horizontal="center" vertical="center" wrapText="1"/>
      <protection locked="0"/>
    </xf>
    <xf numFmtId="0" fontId="0" fillId="0" borderId="1" xfId="0" applyBorder="1" applyAlignment="1" applyProtection="1">
      <alignment horizontal="center" vertical="center" wrapText="1"/>
      <protection locked="0"/>
    </xf>
    <xf numFmtId="0" fontId="0" fillId="0" borderId="1" xfId="0" applyBorder="1" applyAlignment="1" applyProtection="1">
      <alignment horizontal="center" vertical="center" wrapText="1"/>
      <protection locked="0"/>
    </xf>
    <xf numFmtId="2" fontId="0" fillId="0" borderId="1" xfId="0" applyNumberFormat="1" applyBorder="1" applyAlignment="1" applyProtection="1">
      <alignment horizontal="center" vertical="center" wrapText="1"/>
      <protection locked="0"/>
    </xf>
    <xf numFmtId="0" fontId="0" fillId="0" borderId="1" xfId="0" applyBorder="1" applyAlignment="1">
      <alignment horizontal="center" vertical="center" wrapText="1"/>
    </xf>
    <xf numFmtId="9" fontId="0" fillId="0" borderId="1" xfId="17" applyFont="1" applyBorder="1" applyAlignment="1" applyProtection="1">
      <alignment horizontal="center" vertical="center" wrapText="1"/>
      <protection locked="0"/>
    </xf>
    <xf numFmtId="4" fontId="0" fillId="0" borderId="1" xfId="0" applyNumberFormat="1" applyBorder="1" applyAlignment="1" applyProtection="1">
      <alignment horizontal="center" vertical="center" wrapText="1"/>
      <protection locked="0"/>
    </xf>
    <xf numFmtId="0" fontId="0" fillId="0" borderId="1" xfId="0" applyBorder="1" applyAlignment="1" applyProtection="1">
      <alignment horizontal="left" vertical="center" wrapText="1"/>
      <protection locked="0"/>
    </xf>
    <xf numFmtId="10" fontId="10" fillId="10" borderId="1" xfId="0" applyNumberFormat="1" applyFont="1" applyFill="1" applyBorder="1" applyAlignment="1" applyProtection="1">
      <alignment horizontal="center" vertical="center" wrapText="1"/>
      <protection locked="0"/>
    </xf>
    <xf numFmtId="0" fontId="0" fillId="0" borderId="5" xfId="0" applyBorder="1" applyAlignment="1">
      <alignment horizontal="center" vertical="center" wrapText="1"/>
    </xf>
    <xf numFmtId="0" fontId="0" fillId="0" borderId="7" xfId="0" applyBorder="1" applyAlignment="1">
      <alignment horizontal="center" vertical="center" wrapText="1"/>
    </xf>
    <xf numFmtId="0" fontId="0" fillId="0" borderId="6" xfId="0" applyBorder="1" applyAlignment="1">
      <alignment horizontal="center" vertical="center" wrapText="1"/>
    </xf>
    <xf numFmtId="0" fontId="0" fillId="0" borderId="5" xfId="0" quotePrefix="1" applyBorder="1" applyAlignment="1" applyProtection="1">
      <alignment horizontal="center" vertical="center" wrapText="1"/>
      <protection locked="0"/>
    </xf>
    <xf numFmtId="0" fontId="0" fillId="0" borderId="7" xfId="0" applyBorder="1" applyAlignment="1" applyProtection="1">
      <alignment horizontal="center" vertical="center" wrapText="1"/>
      <protection locked="0"/>
    </xf>
    <xf numFmtId="0" fontId="0" fillId="0" borderId="6" xfId="0" applyBorder="1" applyAlignment="1" applyProtection="1">
      <alignment horizontal="center" vertical="center" wrapText="1"/>
      <protection locked="0"/>
    </xf>
    <xf numFmtId="0" fontId="0" fillId="0" borderId="5" xfId="0" applyBorder="1" applyAlignment="1" applyProtection="1">
      <alignment horizontal="center" vertical="center" wrapText="1"/>
      <protection locked="0"/>
    </xf>
    <xf numFmtId="0" fontId="8" fillId="8" borderId="3" xfId="8" applyFont="1" applyFill="1" applyBorder="1" applyAlignment="1" applyProtection="1">
      <alignment horizontal="center" vertical="center" wrapText="1"/>
      <protection locked="0"/>
    </xf>
    <xf numFmtId="0" fontId="8" fillId="8" borderId="4" xfId="8" applyFont="1" applyFill="1" applyBorder="1" applyAlignment="1" applyProtection="1">
      <alignment horizontal="center" vertical="center" wrapText="1"/>
      <protection locked="0"/>
    </xf>
    <xf numFmtId="0" fontId="8" fillId="8" borderId="2" xfId="8" applyFont="1" applyFill="1" applyBorder="1" applyAlignment="1" applyProtection="1">
      <alignment horizontal="center" vertical="center" wrapText="1"/>
      <protection locked="0"/>
    </xf>
    <xf numFmtId="9" fontId="0" fillId="0" borderId="1" xfId="0" applyNumberFormat="1" applyBorder="1" applyAlignment="1" applyProtection="1">
      <alignment horizontal="center" vertical="center" wrapText="1"/>
      <protection locked="0"/>
    </xf>
    <xf numFmtId="0" fontId="0" fillId="0" borderId="1" xfId="0" applyBorder="1" applyAlignment="1" applyProtection="1">
      <alignment horizontal="center" vertical="center" wrapText="1"/>
      <protection locked="0"/>
    </xf>
    <xf numFmtId="2" fontId="0" fillId="0" borderId="1" xfId="0" applyNumberFormat="1" applyBorder="1" applyAlignment="1" applyProtection="1">
      <alignment horizontal="center" vertical="center" wrapText="1"/>
      <protection locked="0"/>
    </xf>
    <xf numFmtId="10" fontId="0" fillId="0" borderId="1" xfId="0" applyNumberFormat="1" applyBorder="1" applyAlignment="1" applyProtection="1">
      <alignment horizontal="center" vertical="center" wrapText="1"/>
      <protection locked="0"/>
    </xf>
    <xf numFmtId="0" fontId="0" fillId="0" borderId="5" xfId="0" applyBorder="1" applyAlignment="1">
      <alignment horizontal="left" vertical="center" wrapText="1"/>
    </xf>
    <xf numFmtId="0" fontId="0" fillId="0" borderId="7" xfId="0" applyBorder="1" applyAlignment="1">
      <alignment horizontal="left" vertical="center" wrapText="1"/>
    </xf>
    <xf numFmtId="0" fontId="0" fillId="0" borderId="6" xfId="0" applyBorder="1" applyAlignment="1">
      <alignment horizontal="left" vertical="center" wrapText="1"/>
    </xf>
    <xf numFmtId="10" fontId="0" fillId="0" borderId="1" xfId="18" applyNumberFormat="1" applyFont="1" applyBorder="1" applyAlignment="1" applyProtection="1">
      <alignment horizontal="center" vertical="center" wrapText="1"/>
      <protection locked="0"/>
    </xf>
    <xf numFmtId="9" fontId="0" fillId="0" borderId="1" xfId="0" applyNumberFormat="1" applyBorder="1" applyAlignment="1">
      <alignment horizontal="center" vertical="center" wrapText="1"/>
    </xf>
    <xf numFmtId="0" fontId="0" fillId="0" borderId="1" xfId="0" applyBorder="1" applyAlignment="1">
      <alignment horizontal="center" vertical="center" wrapText="1"/>
    </xf>
    <xf numFmtId="9" fontId="0" fillId="0" borderId="1" xfId="17" applyFont="1" applyBorder="1" applyAlignment="1">
      <alignment horizontal="center" vertical="center" wrapText="1"/>
    </xf>
    <xf numFmtId="10" fontId="0" fillId="0" borderId="1" xfId="0" applyNumberFormat="1" applyBorder="1" applyAlignment="1">
      <alignment horizontal="center" vertical="center" wrapText="1"/>
    </xf>
    <xf numFmtId="9" fontId="0" fillId="0" borderId="1" xfId="17" applyFont="1" applyBorder="1" applyAlignment="1" applyProtection="1">
      <alignment horizontal="center" vertical="center" wrapText="1"/>
      <protection locked="0"/>
    </xf>
    <xf numFmtId="4" fontId="0" fillId="0" borderId="1" xfId="0" applyNumberFormat="1" applyBorder="1" applyAlignment="1" applyProtection="1">
      <alignment horizontal="center" vertical="center" wrapText="1"/>
      <protection locked="0"/>
    </xf>
    <xf numFmtId="2" fontId="0" fillId="0" borderId="1" xfId="17" applyNumberFormat="1" applyFont="1" applyBorder="1" applyAlignment="1" applyProtection="1">
      <alignment horizontal="center" vertical="center" wrapText="1"/>
      <protection locked="0"/>
    </xf>
    <xf numFmtId="0" fontId="0" fillId="0" borderId="1" xfId="0" applyBorder="1" applyAlignment="1" applyProtection="1">
      <alignment horizontal="left" vertical="center" wrapText="1"/>
      <protection locked="0"/>
    </xf>
    <xf numFmtId="1" fontId="0" fillId="0" borderId="1" xfId="17" applyNumberFormat="1" applyFont="1" applyBorder="1" applyAlignment="1" applyProtection="1">
      <alignment horizontal="center" vertical="center" wrapText="1"/>
      <protection locked="0"/>
    </xf>
    <xf numFmtId="9" fontId="0" fillId="11" borderId="1" xfId="17" applyFont="1" applyFill="1" applyBorder="1" applyAlignment="1" applyProtection="1">
      <alignment horizontal="center" vertical="center" wrapText="1"/>
      <protection locked="0"/>
    </xf>
    <xf numFmtId="1" fontId="0" fillId="11" borderId="1" xfId="17" applyNumberFormat="1" applyFont="1" applyFill="1" applyBorder="1" applyAlignment="1" applyProtection="1">
      <alignment horizontal="center" vertical="center" wrapText="1"/>
      <protection locked="0"/>
    </xf>
  </cellXfs>
  <cellStyles count="19">
    <cellStyle name="Euro" xfId="1" xr:uid="{00000000-0005-0000-0000-000000000000}"/>
    <cellStyle name="Millares" xfId="18" builtinId="3"/>
    <cellStyle name="Millares 2" xfId="2" xr:uid="{00000000-0005-0000-0000-000001000000}"/>
    <cellStyle name="Millares 2 2" xfId="3" xr:uid="{00000000-0005-0000-0000-000002000000}"/>
    <cellStyle name="Millares 2 3" xfId="4" xr:uid="{00000000-0005-0000-0000-000003000000}"/>
    <cellStyle name="Millares 3" xfId="5" xr:uid="{00000000-0005-0000-0000-000004000000}"/>
    <cellStyle name="Moneda 2" xfId="6" xr:uid="{00000000-0005-0000-0000-000005000000}"/>
    <cellStyle name="Normal" xfId="0" builtinId="0"/>
    <cellStyle name="Normal 2" xfId="7" xr:uid="{00000000-0005-0000-0000-000007000000}"/>
    <cellStyle name="Normal 2 2" xfId="8" xr:uid="{00000000-0005-0000-0000-000008000000}"/>
    <cellStyle name="Normal 3" xfId="9" xr:uid="{00000000-0005-0000-0000-000009000000}"/>
    <cellStyle name="Normal 4" xfId="10" xr:uid="{00000000-0005-0000-0000-00000A000000}"/>
    <cellStyle name="Normal 4 2" xfId="11" xr:uid="{00000000-0005-0000-0000-00000B000000}"/>
    <cellStyle name="Normal 5" xfId="12" xr:uid="{00000000-0005-0000-0000-00000C000000}"/>
    <cellStyle name="Normal 5 2" xfId="13" xr:uid="{00000000-0005-0000-0000-00000D000000}"/>
    <cellStyle name="Normal 6" xfId="14" xr:uid="{00000000-0005-0000-0000-00000E000000}"/>
    <cellStyle name="Normal 6 2" xfId="15" xr:uid="{00000000-0005-0000-0000-00000F000000}"/>
    <cellStyle name="Normal_141008Reportes Cuadros Institucionales-sectorialesADV" xfId="16" xr:uid="{00000000-0005-0000-0000-000010000000}"/>
    <cellStyle name="Porcentaje" xfId="17" builtinId="5"/>
  </cellStyles>
  <dxfs count="0"/>
  <tableStyles count="0" defaultTableStyle="TableStyleMedium2" defaultPivotStyle="PivotStyleLight16"/>
  <colors>
    <mruColors>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57150</xdr:colOff>
      <xdr:row>0</xdr:row>
      <xdr:rowOff>114300</xdr:rowOff>
    </xdr:from>
    <xdr:to>
      <xdr:col>0</xdr:col>
      <xdr:colOff>618260</xdr:colOff>
      <xdr:row>0</xdr:row>
      <xdr:rowOff>664187</xdr:rowOff>
    </xdr:to>
    <xdr:pic>
      <xdr:nvPicPr>
        <xdr:cNvPr id="2" name="Imagen 1" descr="Logo2">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srcRect/>
        <a:stretch>
          <a:fillRect/>
        </a:stretch>
      </xdr:blipFill>
      <xdr:spPr bwMode="auto">
        <a:xfrm>
          <a:off x="57150" y="114300"/>
          <a:ext cx="561110" cy="549887"/>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114"/>
  <sheetViews>
    <sheetView tabSelected="1" zoomScale="120" zoomScaleNormal="120" workbookViewId="0">
      <selection activeCell="A115" sqref="A115:XFD129"/>
    </sheetView>
  </sheetViews>
  <sheetFormatPr baseColWidth="10" defaultRowHeight="11.25" x14ac:dyDescent="0.2"/>
  <cols>
    <col min="1" max="1" width="20.83203125" style="3" customWidth="1"/>
    <col min="2" max="2" width="10.83203125" style="2" customWidth="1"/>
    <col min="3" max="3" width="25.83203125" style="2" customWidth="1"/>
    <col min="4" max="4" width="10.83203125" style="2" customWidth="1"/>
    <col min="5" max="5" width="20.83203125" style="2" customWidth="1"/>
    <col min="6" max="6" width="12.83203125" style="2" customWidth="1"/>
    <col min="7" max="7" width="15.83203125" style="2" customWidth="1"/>
    <col min="8" max="9" width="12.83203125" style="2" customWidth="1"/>
    <col min="10" max="10" width="15.83203125" style="2" customWidth="1"/>
    <col min="11" max="11" width="10.83203125" style="2" customWidth="1"/>
    <col min="12" max="12" width="15.83203125" style="2" customWidth="1"/>
    <col min="13" max="14" width="30.83203125" style="2" customWidth="1"/>
    <col min="15" max="15" width="15.83203125" style="2" customWidth="1"/>
    <col min="16" max="17" width="40.83203125" style="2" customWidth="1"/>
    <col min="18" max="20" width="10.83203125" style="2" customWidth="1"/>
    <col min="21" max="22" width="12.83203125" style="2" customWidth="1"/>
    <col min="23" max="23" width="15.83203125" style="3" customWidth="1"/>
    <col min="24" max="16384" width="12" style="3"/>
  </cols>
  <sheetData>
    <row r="1" spans="1:27" s="1" customFormat="1" ht="60" customHeight="1" x14ac:dyDescent="0.2">
      <c r="A1" s="121" t="s">
        <v>385</v>
      </c>
      <c r="B1" s="122"/>
      <c r="C1" s="122"/>
      <c r="D1" s="122"/>
      <c r="E1" s="122"/>
      <c r="F1" s="122"/>
      <c r="G1" s="122"/>
      <c r="H1" s="122"/>
      <c r="I1" s="122"/>
      <c r="J1" s="122"/>
      <c r="K1" s="122"/>
      <c r="L1" s="122"/>
      <c r="M1" s="122"/>
      <c r="N1" s="122"/>
      <c r="O1" s="122"/>
      <c r="P1" s="122"/>
      <c r="Q1" s="122"/>
      <c r="R1" s="122"/>
      <c r="S1" s="122"/>
      <c r="T1" s="122"/>
      <c r="U1" s="122"/>
      <c r="V1" s="122"/>
      <c r="W1" s="123"/>
    </row>
    <row r="2" spans="1:27" s="1" customFormat="1" ht="11.25" customHeight="1" x14ac:dyDescent="0.2">
      <c r="A2" s="32" t="s">
        <v>85</v>
      </c>
      <c r="B2" s="32"/>
      <c r="C2" s="32"/>
      <c r="D2" s="32"/>
      <c r="E2" s="32"/>
      <c r="F2" s="33" t="s">
        <v>2</v>
      </c>
      <c r="G2" s="33"/>
      <c r="H2" s="33"/>
      <c r="I2" s="33"/>
      <c r="J2" s="33"/>
      <c r="K2" s="34" t="s">
        <v>72</v>
      </c>
      <c r="L2" s="34"/>
      <c r="M2" s="34"/>
      <c r="N2" s="35" t="s">
        <v>73</v>
      </c>
      <c r="O2" s="35"/>
      <c r="P2" s="35"/>
      <c r="Q2" s="35"/>
      <c r="R2" s="35"/>
      <c r="S2" s="35"/>
      <c r="T2" s="35"/>
      <c r="U2" s="36" t="s">
        <v>55</v>
      </c>
      <c r="V2" s="36"/>
      <c r="W2" s="36"/>
    </row>
    <row r="3" spans="1:27" s="1" customFormat="1" ht="54.75" customHeight="1" x14ac:dyDescent="0.2">
      <c r="A3" s="17" t="s">
        <v>50</v>
      </c>
      <c r="B3" s="17" t="s">
        <v>49</v>
      </c>
      <c r="C3" s="17" t="s">
        <v>48</v>
      </c>
      <c r="D3" s="17" t="s">
        <v>47</v>
      </c>
      <c r="E3" s="17" t="s">
        <v>46</v>
      </c>
      <c r="F3" s="18" t="s">
        <v>45</v>
      </c>
      <c r="G3" s="18" t="s">
        <v>44</v>
      </c>
      <c r="H3" s="18" t="s">
        <v>43</v>
      </c>
      <c r="I3" s="19" t="s">
        <v>42</v>
      </c>
      <c r="J3" s="19" t="s">
        <v>41</v>
      </c>
      <c r="K3" s="20" t="s">
        <v>40</v>
      </c>
      <c r="L3" s="20" t="s">
        <v>39</v>
      </c>
      <c r="M3" s="20" t="s">
        <v>26</v>
      </c>
      <c r="N3" s="21" t="s">
        <v>38</v>
      </c>
      <c r="O3" s="21" t="s">
        <v>37</v>
      </c>
      <c r="P3" s="21" t="s">
        <v>36</v>
      </c>
      <c r="Q3" s="21" t="s">
        <v>84</v>
      </c>
      <c r="R3" s="21" t="s">
        <v>35</v>
      </c>
      <c r="S3" s="21" t="s">
        <v>34</v>
      </c>
      <c r="T3" s="21" t="s">
        <v>33</v>
      </c>
      <c r="U3" s="22" t="s">
        <v>54</v>
      </c>
      <c r="V3" s="22" t="s">
        <v>31</v>
      </c>
      <c r="W3" s="22" t="s">
        <v>71</v>
      </c>
    </row>
    <row r="4" spans="1:27" s="1" customFormat="1" ht="15" customHeight="1" x14ac:dyDescent="0.2">
      <c r="A4" s="17">
        <v>1</v>
      </c>
      <c r="B4" s="17">
        <v>2</v>
      </c>
      <c r="C4" s="17">
        <v>3</v>
      </c>
      <c r="D4" s="37">
        <v>4</v>
      </c>
      <c r="E4" s="17">
        <v>5</v>
      </c>
      <c r="F4" s="38">
        <v>6</v>
      </c>
      <c r="G4" s="38">
        <v>7</v>
      </c>
      <c r="H4" s="38">
        <v>8</v>
      </c>
      <c r="I4" s="19">
        <v>9</v>
      </c>
      <c r="J4" s="19">
        <v>10</v>
      </c>
      <c r="K4" s="20">
        <v>11</v>
      </c>
      <c r="L4" s="20">
        <v>12</v>
      </c>
      <c r="M4" s="20">
        <v>13</v>
      </c>
      <c r="N4" s="21">
        <v>14</v>
      </c>
      <c r="O4" s="21">
        <v>15</v>
      </c>
      <c r="P4" s="21">
        <v>16</v>
      </c>
      <c r="Q4" s="21">
        <v>17</v>
      </c>
      <c r="R4" s="21">
        <v>18</v>
      </c>
      <c r="S4" s="21">
        <v>19</v>
      </c>
      <c r="T4" s="21">
        <v>20</v>
      </c>
      <c r="U4" s="22">
        <v>21</v>
      </c>
      <c r="V4" s="22">
        <v>22</v>
      </c>
      <c r="W4" s="22">
        <v>23</v>
      </c>
    </row>
    <row r="5" spans="1:27" s="23" customFormat="1" ht="71.45" customHeight="1" x14ac:dyDescent="0.2">
      <c r="A5" s="39" t="s">
        <v>86</v>
      </c>
      <c r="B5" s="40" t="s">
        <v>87</v>
      </c>
      <c r="C5" s="41" t="s">
        <v>88</v>
      </c>
      <c r="D5" s="42"/>
      <c r="E5" s="39" t="s">
        <v>86</v>
      </c>
      <c r="F5" s="43">
        <f>F6</f>
        <v>87842077.719999969</v>
      </c>
      <c r="G5" s="43">
        <f t="shared" ref="G5:I5" si="0">G6</f>
        <v>96810978.650177106</v>
      </c>
      <c r="H5" s="43">
        <f>H6</f>
        <v>1445973.8</v>
      </c>
      <c r="I5" s="43">
        <f t="shared" si="0"/>
        <v>95261135.540394872</v>
      </c>
      <c r="J5" s="43">
        <f t="shared" ref="J5" si="1">J6</f>
        <v>96707109.340394869</v>
      </c>
      <c r="K5" s="42" t="s">
        <v>89</v>
      </c>
      <c r="L5" s="42" t="s">
        <v>27</v>
      </c>
      <c r="M5" s="44" t="s">
        <v>90</v>
      </c>
      <c r="N5" s="44" t="s">
        <v>91</v>
      </c>
      <c r="O5" s="44" t="s">
        <v>27</v>
      </c>
      <c r="P5" s="45" t="s">
        <v>92</v>
      </c>
      <c r="Q5" s="45" t="s">
        <v>92</v>
      </c>
      <c r="R5" s="46">
        <v>0.05</v>
      </c>
      <c r="S5" s="46">
        <v>0.05</v>
      </c>
      <c r="T5" s="86">
        <v>3.08</v>
      </c>
      <c r="U5" s="40">
        <v>29765</v>
      </c>
      <c r="V5" s="40">
        <v>28873</v>
      </c>
      <c r="W5" s="42" t="s">
        <v>93</v>
      </c>
    </row>
    <row r="6" spans="1:27" s="23" customFormat="1" ht="122.45" customHeight="1" x14ac:dyDescent="0.2">
      <c r="A6" s="39" t="s">
        <v>86</v>
      </c>
      <c r="B6" s="40" t="s">
        <v>87</v>
      </c>
      <c r="C6" s="41" t="s">
        <v>88</v>
      </c>
      <c r="D6" s="42"/>
      <c r="E6" s="39" t="s">
        <v>86</v>
      </c>
      <c r="F6" s="43">
        <f>F7+F9+F14+F94+F104</f>
        <v>87842077.719999969</v>
      </c>
      <c r="G6" s="43">
        <f>G7+G9+G14+G94+G104</f>
        <v>96810978.650177106</v>
      </c>
      <c r="H6" s="43">
        <f>H7+H9+H14+H94+H104</f>
        <v>1445973.8</v>
      </c>
      <c r="I6" s="43">
        <f>I7+I9+I14+I94+I104</f>
        <v>95261135.540394872</v>
      </c>
      <c r="J6" s="43">
        <f>J7+J9+J14+J94+J104</f>
        <v>96707109.340394869</v>
      </c>
      <c r="K6" s="42" t="s">
        <v>89</v>
      </c>
      <c r="L6" s="42" t="s">
        <v>28</v>
      </c>
      <c r="M6" s="44" t="s">
        <v>94</v>
      </c>
      <c r="N6" s="44" t="s">
        <v>95</v>
      </c>
      <c r="O6" s="44" t="s">
        <v>28</v>
      </c>
      <c r="P6" s="45" t="s">
        <v>96</v>
      </c>
      <c r="Q6" s="45" t="s">
        <v>96</v>
      </c>
      <c r="R6" s="46">
        <v>0.03</v>
      </c>
      <c r="S6" s="46">
        <v>0.03</v>
      </c>
      <c r="T6" s="86">
        <v>3.41</v>
      </c>
      <c r="U6" s="40">
        <v>27624</v>
      </c>
      <c r="V6" s="40">
        <v>26712</v>
      </c>
      <c r="W6" s="42" t="s">
        <v>93</v>
      </c>
    </row>
    <row r="7" spans="1:27" s="25" customFormat="1" ht="51" customHeight="1" x14ac:dyDescent="0.2">
      <c r="A7" s="47" t="s">
        <v>316</v>
      </c>
      <c r="B7" s="49" t="s">
        <v>317</v>
      </c>
      <c r="C7" s="48" t="s">
        <v>97</v>
      </c>
      <c r="D7" s="49" t="s">
        <v>98</v>
      </c>
      <c r="E7" s="47" t="s">
        <v>316</v>
      </c>
      <c r="F7" s="50">
        <f>SUM(F8)</f>
        <v>954047.40215294959</v>
      </c>
      <c r="G7" s="50">
        <f t="shared" ref="G7:I7" si="2">SUM(G8)</f>
        <v>1057277.9160530604</v>
      </c>
      <c r="H7" s="50">
        <f t="shared" si="2"/>
        <v>0</v>
      </c>
      <c r="I7" s="50">
        <f t="shared" si="2"/>
        <v>1057259.8223149939</v>
      </c>
      <c r="J7" s="50">
        <f>SUM(J8)</f>
        <v>1057259.8223149939</v>
      </c>
      <c r="K7" s="49" t="s">
        <v>89</v>
      </c>
      <c r="L7" s="51" t="s">
        <v>99</v>
      </c>
      <c r="M7" s="48" t="s">
        <v>100</v>
      </c>
      <c r="N7" s="52" t="s">
        <v>101</v>
      </c>
      <c r="O7" s="52" t="s">
        <v>99</v>
      </c>
      <c r="P7" s="53" t="s">
        <v>102</v>
      </c>
      <c r="Q7" s="53" t="s">
        <v>103</v>
      </c>
      <c r="R7" s="54">
        <v>0.8</v>
      </c>
      <c r="S7" s="55">
        <v>0.8</v>
      </c>
      <c r="T7" s="87">
        <v>58.11</v>
      </c>
      <c r="U7" s="52">
        <v>878309</v>
      </c>
      <c r="V7" s="52">
        <v>1511516</v>
      </c>
      <c r="W7" s="54" t="s">
        <v>104</v>
      </c>
      <c r="X7" s="24"/>
      <c r="Y7" s="24"/>
      <c r="Z7" s="24"/>
      <c r="AA7" s="24"/>
    </row>
    <row r="8" spans="1:27" s="26" customFormat="1" ht="30.6" customHeight="1" x14ac:dyDescent="0.2">
      <c r="A8" s="56" t="s">
        <v>316</v>
      </c>
      <c r="B8" s="57" t="s">
        <v>317</v>
      </c>
      <c r="C8" s="58" t="s">
        <v>105</v>
      </c>
      <c r="D8" s="59" t="s">
        <v>98</v>
      </c>
      <c r="E8" s="56" t="s">
        <v>316</v>
      </c>
      <c r="F8" s="60">
        <v>954047.40215294959</v>
      </c>
      <c r="G8" s="31">
        <v>1057277.9160530604</v>
      </c>
      <c r="H8" s="60">
        <v>0</v>
      </c>
      <c r="I8" s="31">
        <v>1057259.8223149939</v>
      </c>
      <c r="J8" s="31">
        <v>1057259.8223149939</v>
      </c>
      <c r="K8" s="59" t="s">
        <v>89</v>
      </c>
      <c r="L8" s="59" t="s">
        <v>106</v>
      </c>
      <c r="M8" s="61" t="s">
        <v>107</v>
      </c>
      <c r="N8" s="61" t="s">
        <v>108</v>
      </c>
      <c r="O8" s="59" t="s">
        <v>109</v>
      </c>
      <c r="P8" s="62" t="s">
        <v>110</v>
      </c>
      <c r="Q8" s="62" t="s">
        <v>110</v>
      </c>
      <c r="R8" s="63">
        <v>1</v>
      </c>
      <c r="S8" s="64">
        <v>1</v>
      </c>
      <c r="T8" s="88">
        <v>1.03</v>
      </c>
      <c r="U8" s="57">
        <v>1511516</v>
      </c>
      <c r="V8" s="57">
        <v>1465368.4</v>
      </c>
      <c r="W8" s="59" t="s">
        <v>104</v>
      </c>
    </row>
    <row r="9" spans="1:27" s="25" customFormat="1" ht="51" customHeight="1" x14ac:dyDescent="0.2">
      <c r="A9" s="47" t="s">
        <v>303</v>
      </c>
      <c r="B9" s="49" t="s">
        <v>304</v>
      </c>
      <c r="C9" s="48" t="s">
        <v>111</v>
      </c>
      <c r="D9" s="49" t="s">
        <v>112</v>
      </c>
      <c r="E9" s="47" t="s">
        <v>303</v>
      </c>
      <c r="F9" s="50">
        <f>SUM(F10:F13)</f>
        <v>19620589.218641602</v>
      </c>
      <c r="G9" s="50">
        <f t="shared" ref="G9:I9" si="3">SUM(G10:G13)</f>
        <v>17773762.445920847</v>
      </c>
      <c r="H9" s="50">
        <f t="shared" si="3"/>
        <v>0</v>
      </c>
      <c r="I9" s="50">
        <f t="shared" si="3"/>
        <v>17677566.43677295</v>
      </c>
      <c r="J9" s="50">
        <f>SUM(J10:J13)</f>
        <v>17677566.43677295</v>
      </c>
      <c r="K9" s="49" t="s">
        <v>89</v>
      </c>
      <c r="L9" s="51" t="s">
        <v>113</v>
      </c>
      <c r="M9" s="48" t="s">
        <v>114</v>
      </c>
      <c r="N9" s="52" t="s">
        <v>115</v>
      </c>
      <c r="O9" s="52" t="s">
        <v>116</v>
      </c>
      <c r="P9" s="53" t="s">
        <v>117</v>
      </c>
      <c r="Q9" s="53" t="s">
        <v>117</v>
      </c>
      <c r="R9" s="54">
        <v>1</v>
      </c>
      <c r="S9" s="55">
        <v>1</v>
      </c>
      <c r="T9" s="87">
        <v>108.92</v>
      </c>
      <c r="U9" s="52">
        <v>95674994.400000006</v>
      </c>
      <c r="V9" s="52">
        <v>87842077.719999999</v>
      </c>
      <c r="W9" s="54" t="s">
        <v>118</v>
      </c>
      <c r="X9" s="24"/>
      <c r="Y9" s="24"/>
      <c r="Z9" s="24"/>
      <c r="AA9" s="24"/>
    </row>
    <row r="10" spans="1:27" s="26" customFormat="1" ht="71.45" customHeight="1" x14ac:dyDescent="0.2">
      <c r="A10" s="56" t="s">
        <v>301</v>
      </c>
      <c r="B10" s="57" t="s">
        <v>302</v>
      </c>
      <c r="C10" s="58" t="s">
        <v>119</v>
      </c>
      <c r="D10" s="59" t="s">
        <v>112</v>
      </c>
      <c r="E10" s="56" t="s">
        <v>301</v>
      </c>
      <c r="F10" s="60">
        <v>457644.14682103414</v>
      </c>
      <c r="G10" s="60">
        <v>524992.4275832253</v>
      </c>
      <c r="H10" s="60">
        <v>0</v>
      </c>
      <c r="I10" s="60">
        <v>524961.53246593813</v>
      </c>
      <c r="J10" s="60">
        <v>524961.53246593813</v>
      </c>
      <c r="K10" s="59" t="s">
        <v>89</v>
      </c>
      <c r="L10" s="61" t="s">
        <v>113</v>
      </c>
      <c r="M10" s="61" t="s">
        <v>120</v>
      </c>
      <c r="N10" s="61" t="s">
        <v>121</v>
      </c>
      <c r="O10" s="59" t="s">
        <v>122</v>
      </c>
      <c r="P10" s="62" t="s">
        <v>123</v>
      </c>
      <c r="Q10" s="62" t="s">
        <v>123</v>
      </c>
      <c r="R10" s="63">
        <v>1</v>
      </c>
      <c r="S10" s="63">
        <v>1</v>
      </c>
      <c r="T10" s="63">
        <v>1</v>
      </c>
      <c r="U10" s="57" t="s">
        <v>124</v>
      </c>
      <c r="V10" s="57" t="s">
        <v>125</v>
      </c>
      <c r="W10" s="59" t="s">
        <v>126</v>
      </c>
    </row>
    <row r="11" spans="1:27" s="26" customFormat="1" ht="61.15" customHeight="1" x14ac:dyDescent="0.2">
      <c r="A11" s="56" t="s">
        <v>303</v>
      </c>
      <c r="B11" s="57" t="s">
        <v>304</v>
      </c>
      <c r="C11" s="58" t="s">
        <v>127</v>
      </c>
      <c r="D11" s="59" t="s">
        <v>112</v>
      </c>
      <c r="E11" s="56" t="s">
        <v>303</v>
      </c>
      <c r="F11" s="31">
        <v>331586.70064248279</v>
      </c>
      <c r="G11" s="60">
        <v>344361.18833761988</v>
      </c>
      <c r="H11" s="60">
        <v>0</v>
      </c>
      <c r="I11" s="60">
        <v>344356.14430700999</v>
      </c>
      <c r="J11" s="60">
        <v>344356.14430700999</v>
      </c>
      <c r="K11" s="59" t="s">
        <v>89</v>
      </c>
      <c r="L11" s="61" t="s">
        <v>113</v>
      </c>
      <c r="M11" s="61" t="s">
        <v>128</v>
      </c>
      <c r="N11" s="61" t="s">
        <v>129</v>
      </c>
      <c r="O11" s="61" t="s">
        <v>130</v>
      </c>
      <c r="P11" s="62" t="s">
        <v>131</v>
      </c>
      <c r="Q11" s="62" t="s">
        <v>131</v>
      </c>
      <c r="R11" s="63">
        <v>0.2</v>
      </c>
      <c r="S11" s="63">
        <v>0.2</v>
      </c>
      <c r="T11" s="89">
        <v>9</v>
      </c>
      <c r="U11" s="94">
        <v>3736151.14</v>
      </c>
      <c r="V11" s="94">
        <v>42376475.859999999</v>
      </c>
      <c r="W11" s="59" t="s">
        <v>118</v>
      </c>
    </row>
    <row r="12" spans="1:27" s="26" customFormat="1" ht="51" customHeight="1" x14ac:dyDescent="0.2">
      <c r="A12" s="56" t="s">
        <v>303</v>
      </c>
      <c r="B12" s="57" t="s">
        <v>304</v>
      </c>
      <c r="C12" s="58" t="s">
        <v>127</v>
      </c>
      <c r="D12" s="59" t="s">
        <v>112</v>
      </c>
      <c r="E12" s="56" t="s">
        <v>303</v>
      </c>
      <c r="F12" s="31">
        <v>10660159.651178086</v>
      </c>
      <c r="G12" s="60">
        <f>11070845.84-G95</f>
        <v>10296845.84</v>
      </c>
      <c r="H12" s="60">
        <v>0</v>
      </c>
      <c r="I12" s="60">
        <f>11070683.68-I95</f>
        <v>10296683.68</v>
      </c>
      <c r="J12" s="60">
        <v>10296683.68</v>
      </c>
      <c r="K12" s="59" t="s">
        <v>89</v>
      </c>
      <c r="L12" s="59" t="s">
        <v>113</v>
      </c>
      <c r="M12" s="59" t="s">
        <v>132</v>
      </c>
      <c r="N12" s="59" t="s">
        <v>133</v>
      </c>
      <c r="O12" s="59" t="s">
        <v>134</v>
      </c>
      <c r="P12" s="57" t="s">
        <v>135</v>
      </c>
      <c r="Q12" s="57" t="s">
        <v>135</v>
      </c>
      <c r="R12" s="63">
        <v>1</v>
      </c>
      <c r="S12" s="63">
        <v>1</v>
      </c>
      <c r="T12" s="88">
        <v>108.92</v>
      </c>
      <c r="U12" s="94">
        <v>95674994.400000006</v>
      </c>
      <c r="V12" s="94">
        <v>87842077.719999999</v>
      </c>
      <c r="W12" s="59" t="s">
        <v>118</v>
      </c>
    </row>
    <row r="13" spans="1:27" s="26" customFormat="1" ht="40.9" customHeight="1" x14ac:dyDescent="0.2">
      <c r="A13" s="56" t="s">
        <v>296</v>
      </c>
      <c r="B13" s="57" t="s">
        <v>297</v>
      </c>
      <c r="C13" s="56" t="s">
        <v>136</v>
      </c>
      <c r="D13" s="57" t="s">
        <v>137</v>
      </c>
      <c r="E13" s="56" t="s">
        <v>296</v>
      </c>
      <c r="F13" s="60">
        <v>8171198.7199999997</v>
      </c>
      <c r="G13" s="60">
        <f>6511690.74+95872.25</f>
        <v>6607562.9900000002</v>
      </c>
      <c r="H13" s="60">
        <v>0</v>
      </c>
      <c r="I13" s="60">
        <v>6511565.0800000001</v>
      </c>
      <c r="J13" s="60">
        <v>6511565.0800000001</v>
      </c>
      <c r="K13" s="57" t="s">
        <v>89</v>
      </c>
      <c r="L13" s="61" t="s">
        <v>113</v>
      </c>
      <c r="M13" s="66" t="s">
        <v>138</v>
      </c>
      <c r="N13" s="66" t="s">
        <v>139</v>
      </c>
      <c r="O13" s="66" t="s">
        <v>140</v>
      </c>
      <c r="P13" s="66" t="s">
        <v>141</v>
      </c>
      <c r="Q13" s="66" t="s">
        <v>141</v>
      </c>
      <c r="R13" s="63">
        <v>1</v>
      </c>
      <c r="S13" s="63">
        <v>1</v>
      </c>
      <c r="T13" s="88">
        <v>94.41</v>
      </c>
      <c r="U13" s="57">
        <v>1690469.32</v>
      </c>
      <c r="V13" s="57">
        <v>1790469.32</v>
      </c>
      <c r="W13" s="59" t="s">
        <v>118</v>
      </c>
    </row>
    <row r="14" spans="1:27" s="23" customFormat="1" ht="61.15" customHeight="1" x14ac:dyDescent="0.2">
      <c r="A14" s="67" t="s">
        <v>142</v>
      </c>
      <c r="B14" s="68" t="s">
        <v>142</v>
      </c>
      <c r="C14" s="68" t="s">
        <v>143</v>
      </c>
      <c r="D14" s="69" t="s">
        <v>142</v>
      </c>
      <c r="E14" s="68" t="s">
        <v>142</v>
      </c>
      <c r="F14" s="70">
        <f>SUM(F15:F93)</f>
        <v>48408137.941337377</v>
      </c>
      <c r="G14" s="70">
        <f t="shared" ref="G14:I14" si="4">SUM(G15:G93)</f>
        <v>56857193.377391271</v>
      </c>
      <c r="H14" s="70">
        <f t="shared" si="4"/>
        <v>1445973.8</v>
      </c>
      <c r="I14" s="70">
        <f t="shared" si="4"/>
        <v>55404665.238645874</v>
      </c>
      <c r="J14" s="70">
        <f>SUM(J15:J93)</f>
        <v>56850639.038645871</v>
      </c>
      <c r="K14" s="69" t="s">
        <v>89</v>
      </c>
      <c r="L14" s="68" t="s">
        <v>144</v>
      </c>
      <c r="M14" s="68" t="s">
        <v>143</v>
      </c>
      <c r="N14" s="68" t="s">
        <v>145</v>
      </c>
      <c r="O14" s="68" t="s">
        <v>146</v>
      </c>
      <c r="P14" s="68" t="s">
        <v>147</v>
      </c>
      <c r="Q14" s="68" t="s">
        <v>147</v>
      </c>
      <c r="R14" s="71">
        <v>1</v>
      </c>
      <c r="S14" s="71">
        <v>1</v>
      </c>
      <c r="T14" s="113">
        <v>0.83</v>
      </c>
      <c r="U14" s="69">
        <v>5</v>
      </c>
      <c r="V14" s="69">
        <v>6</v>
      </c>
      <c r="W14" s="51" t="s">
        <v>148</v>
      </c>
    </row>
    <row r="15" spans="1:27" s="26" customFormat="1" ht="30" customHeight="1" x14ac:dyDescent="0.2">
      <c r="A15" s="56" t="s">
        <v>307</v>
      </c>
      <c r="B15" s="57" t="s">
        <v>366</v>
      </c>
      <c r="C15" s="58" t="s">
        <v>149</v>
      </c>
      <c r="D15" s="59" t="s">
        <v>98</v>
      </c>
      <c r="E15" s="56" t="s">
        <v>307</v>
      </c>
      <c r="F15" s="60">
        <v>387800</v>
      </c>
      <c r="G15" s="60">
        <v>340806</v>
      </c>
      <c r="H15" s="60">
        <v>0</v>
      </c>
      <c r="I15" s="60">
        <v>340628.74</v>
      </c>
      <c r="J15" s="60">
        <v>340628.74</v>
      </c>
      <c r="K15" s="59" t="s">
        <v>89</v>
      </c>
      <c r="L15" s="133" t="s">
        <v>146</v>
      </c>
      <c r="M15" s="133" t="s">
        <v>150</v>
      </c>
      <c r="N15" s="133" t="s">
        <v>151</v>
      </c>
      <c r="O15" s="133" t="s">
        <v>122</v>
      </c>
      <c r="P15" s="125" t="s">
        <v>152</v>
      </c>
      <c r="Q15" s="125" t="s">
        <v>152</v>
      </c>
      <c r="R15" s="136">
        <v>0.5</v>
      </c>
      <c r="S15" s="136">
        <v>0.5</v>
      </c>
      <c r="T15" s="138">
        <v>95</v>
      </c>
      <c r="U15" s="137">
        <v>2196062.5</v>
      </c>
      <c r="V15" s="137">
        <v>2320000</v>
      </c>
      <c r="W15" s="133" t="s">
        <v>118</v>
      </c>
    </row>
    <row r="16" spans="1:27" s="26" customFormat="1" ht="30" customHeight="1" x14ac:dyDescent="0.2">
      <c r="A16" s="56" t="s">
        <v>307</v>
      </c>
      <c r="B16" s="57" t="s">
        <v>308</v>
      </c>
      <c r="C16" s="58" t="s">
        <v>153</v>
      </c>
      <c r="D16" s="59" t="s">
        <v>98</v>
      </c>
      <c r="E16" s="56" t="s">
        <v>307</v>
      </c>
      <c r="F16" s="60">
        <v>1067990</v>
      </c>
      <c r="G16" s="60">
        <v>1371500</v>
      </c>
      <c r="H16" s="60">
        <v>0</v>
      </c>
      <c r="I16" s="60">
        <v>1371494.24</v>
      </c>
      <c r="J16" s="60">
        <v>1371494.24</v>
      </c>
      <c r="K16" s="59" t="s">
        <v>89</v>
      </c>
      <c r="L16" s="133"/>
      <c r="M16" s="133"/>
      <c r="N16" s="133"/>
      <c r="O16" s="133"/>
      <c r="P16" s="125"/>
      <c r="Q16" s="125"/>
      <c r="R16" s="136"/>
      <c r="S16" s="136"/>
      <c r="T16" s="138"/>
      <c r="U16" s="137"/>
      <c r="V16" s="137"/>
      <c r="W16" s="133"/>
    </row>
    <row r="17" spans="1:23" s="26" customFormat="1" ht="30" customHeight="1" x14ac:dyDescent="0.2">
      <c r="A17" s="56" t="s">
        <v>307</v>
      </c>
      <c r="B17" s="57" t="s">
        <v>309</v>
      </c>
      <c r="C17" s="58" t="s">
        <v>154</v>
      </c>
      <c r="D17" s="59" t="s">
        <v>98</v>
      </c>
      <c r="E17" s="56" t="s">
        <v>307</v>
      </c>
      <c r="F17" s="60">
        <v>176470</v>
      </c>
      <c r="G17" s="60">
        <v>175228</v>
      </c>
      <c r="H17" s="60">
        <v>0</v>
      </c>
      <c r="I17" s="60">
        <v>175226.96</v>
      </c>
      <c r="J17" s="60">
        <v>175226.96</v>
      </c>
      <c r="K17" s="59" t="s">
        <v>89</v>
      </c>
      <c r="L17" s="133"/>
      <c r="M17" s="133"/>
      <c r="N17" s="133"/>
      <c r="O17" s="133"/>
      <c r="P17" s="125"/>
      <c r="Q17" s="125"/>
      <c r="R17" s="136"/>
      <c r="S17" s="136"/>
      <c r="T17" s="138"/>
      <c r="U17" s="137"/>
      <c r="V17" s="137"/>
      <c r="W17" s="133"/>
    </row>
    <row r="18" spans="1:23" s="26" customFormat="1" ht="30.6" customHeight="1" x14ac:dyDescent="0.2">
      <c r="A18" s="85" t="s">
        <v>307</v>
      </c>
      <c r="B18" s="83" t="s">
        <v>367</v>
      </c>
      <c r="C18" s="58" t="s">
        <v>155</v>
      </c>
      <c r="D18" s="84" t="s">
        <v>98</v>
      </c>
      <c r="E18" s="85" t="s">
        <v>307</v>
      </c>
      <c r="F18" s="60">
        <v>0</v>
      </c>
      <c r="G18" s="60">
        <v>1893157.46</v>
      </c>
      <c r="H18" s="60">
        <v>0</v>
      </c>
      <c r="I18" s="60">
        <v>1893157.24</v>
      </c>
      <c r="J18" s="60">
        <v>1893157.24</v>
      </c>
      <c r="K18" s="84" t="s">
        <v>89</v>
      </c>
      <c r="L18" s="133"/>
      <c r="M18" s="133"/>
      <c r="N18" s="133"/>
      <c r="O18" s="133"/>
      <c r="P18" s="125"/>
      <c r="Q18" s="125"/>
      <c r="R18" s="136"/>
      <c r="S18" s="136"/>
      <c r="T18" s="138"/>
      <c r="U18" s="137"/>
      <c r="V18" s="137"/>
      <c r="W18" s="133"/>
    </row>
    <row r="19" spans="1:23" s="26" customFormat="1" ht="30.6" customHeight="1" x14ac:dyDescent="0.2">
      <c r="A19" s="56" t="s">
        <v>336</v>
      </c>
      <c r="B19" s="57" t="s">
        <v>337</v>
      </c>
      <c r="C19" s="58" t="s">
        <v>156</v>
      </c>
      <c r="D19" s="59" t="s">
        <v>157</v>
      </c>
      <c r="E19" s="56" t="s">
        <v>336</v>
      </c>
      <c r="F19" s="60">
        <v>3637641</v>
      </c>
      <c r="G19" s="60">
        <v>3406617</v>
      </c>
      <c r="H19" s="60">
        <v>0</v>
      </c>
      <c r="I19" s="60">
        <v>3406591.01</v>
      </c>
      <c r="J19" s="60">
        <v>3406591.01</v>
      </c>
      <c r="K19" s="57" t="s">
        <v>89</v>
      </c>
      <c r="L19" s="125" t="s">
        <v>146</v>
      </c>
      <c r="M19" s="125" t="s">
        <v>158</v>
      </c>
      <c r="N19" s="125" t="s">
        <v>159</v>
      </c>
      <c r="O19" s="125" t="s">
        <v>130</v>
      </c>
      <c r="P19" s="125" t="s">
        <v>160</v>
      </c>
      <c r="Q19" s="125" t="s">
        <v>160</v>
      </c>
      <c r="R19" s="136">
        <v>0.5</v>
      </c>
      <c r="S19" s="136">
        <v>0.5</v>
      </c>
      <c r="T19" s="126">
        <v>71.3</v>
      </c>
      <c r="U19" s="137">
        <v>3045033.24</v>
      </c>
      <c r="V19" s="137">
        <v>4270682.25</v>
      </c>
      <c r="W19" s="133" t="s">
        <v>118</v>
      </c>
    </row>
    <row r="20" spans="1:23" s="26" customFormat="1" ht="30.6" customHeight="1" x14ac:dyDescent="0.2">
      <c r="A20" s="56" t="s">
        <v>336</v>
      </c>
      <c r="B20" s="57" t="s">
        <v>338</v>
      </c>
      <c r="C20" s="58" t="s">
        <v>161</v>
      </c>
      <c r="D20" s="59" t="s">
        <v>157</v>
      </c>
      <c r="E20" s="56" t="s">
        <v>336</v>
      </c>
      <c r="F20" s="60">
        <v>971725</v>
      </c>
      <c r="G20" s="60">
        <v>846800</v>
      </c>
      <c r="H20" s="60">
        <v>0</v>
      </c>
      <c r="I20" s="60">
        <v>845968.48</v>
      </c>
      <c r="J20" s="60">
        <v>845968.48</v>
      </c>
      <c r="K20" s="57" t="s">
        <v>89</v>
      </c>
      <c r="L20" s="125"/>
      <c r="M20" s="125"/>
      <c r="N20" s="125"/>
      <c r="O20" s="125"/>
      <c r="P20" s="125"/>
      <c r="Q20" s="125"/>
      <c r="R20" s="136"/>
      <c r="S20" s="136"/>
      <c r="T20" s="126"/>
      <c r="U20" s="137"/>
      <c r="V20" s="137"/>
      <c r="W20" s="133"/>
    </row>
    <row r="21" spans="1:23" s="26" customFormat="1" ht="20.45" customHeight="1" x14ac:dyDescent="0.2">
      <c r="A21" s="82" t="s">
        <v>336</v>
      </c>
      <c r="B21" s="79" t="s">
        <v>339</v>
      </c>
      <c r="C21" s="58" t="s">
        <v>162</v>
      </c>
      <c r="D21" s="80" t="s">
        <v>157</v>
      </c>
      <c r="E21" s="82" t="s">
        <v>336</v>
      </c>
      <c r="F21" s="60">
        <v>330940</v>
      </c>
      <c r="G21" s="60">
        <v>922872</v>
      </c>
      <c r="H21" s="60">
        <v>0</v>
      </c>
      <c r="I21" s="60">
        <v>922634.05</v>
      </c>
      <c r="J21" s="60">
        <v>922634.05</v>
      </c>
      <c r="K21" s="79" t="s">
        <v>89</v>
      </c>
      <c r="L21" s="125"/>
      <c r="M21" s="125"/>
      <c r="N21" s="125"/>
      <c r="O21" s="125"/>
      <c r="P21" s="125"/>
      <c r="Q21" s="125"/>
      <c r="R21" s="136"/>
      <c r="S21" s="136"/>
      <c r="T21" s="126"/>
      <c r="U21" s="137"/>
      <c r="V21" s="137"/>
      <c r="W21" s="133"/>
    </row>
    <row r="22" spans="1:23" s="26" customFormat="1" ht="39.950000000000003" customHeight="1" x14ac:dyDescent="0.2">
      <c r="A22" s="112" t="s">
        <v>336</v>
      </c>
      <c r="B22" s="107" t="s">
        <v>383</v>
      </c>
      <c r="C22" s="58" t="s">
        <v>384</v>
      </c>
      <c r="D22" s="109" t="s">
        <v>157</v>
      </c>
      <c r="E22" s="112" t="s">
        <v>336</v>
      </c>
      <c r="F22" s="60">
        <v>0</v>
      </c>
      <c r="G22" s="60">
        <v>1505749</v>
      </c>
      <c r="H22" s="60">
        <v>0</v>
      </c>
      <c r="I22" s="60">
        <v>1505749</v>
      </c>
      <c r="J22" s="60">
        <v>1505749</v>
      </c>
      <c r="K22" s="107"/>
      <c r="L22" s="125"/>
      <c r="M22" s="125"/>
      <c r="N22" s="125"/>
      <c r="O22" s="125"/>
      <c r="P22" s="125"/>
      <c r="Q22" s="125"/>
      <c r="R22" s="136"/>
      <c r="S22" s="136"/>
      <c r="T22" s="126"/>
      <c r="U22" s="137"/>
      <c r="V22" s="137"/>
      <c r="W22" s="133"/>
    </row>
    <row r="23" spans="1:23" s="26" customFormat="1" ht="20.45" customHeight="1" x14ac:dyDescent="0.2">
      <c r="A23" s="103" t="s">
        <v>336</v>
      </c>
      <c r="B23" s="101" t="s">
        <v>368</v>
      </c>
      <c r="C23" s="58" t="s">
        <v>289</v>
      </c>
      <c r="D23" s="102" t="s">
        <v>157</v>
      </c>
      <c r="E23" s="103" t="s">
        <v>336</v>
      </c>
      <c r="F23" s="60">
        <v>0</v>
      </c>
      <c r="G23" s="60">
        <v>1862055.42</v>
      </c>
      <c r="H23" s="60">
        <v>0</v>
      </c>
      <c r="I23" s="60">
        <v>1862055.42</v>
      </c>
      <c r="J23" s="60">
        <v>1862055.42</v>
      </c>
      <c r="K23" s="101" t="s">
        <v>89</v>
      </c>
      <c r="L23" s="125"/>
      <c r="M23" s="125"/>
      <c r="N23" s="125"/>
      <c r="O23" s="125"/>
      <c r="P23" s="125"/>
      <c r="Q23" s="125"/>
      <c r="R23" s="136"/>
      <c r="S23" s="136"/>
      <c r="T23" s="126"/>
      <c r="U23" s="137"/>
      <c r="V23" s="137"/>
      <c r="W23" s="133"/>
    </row>
    <row r="24" spans="1:23" s="26" customFormat="1" ht="20.45" customHeight="1" x14ac:dyDescent="0.2">
      <c r="A24" s="85" t="s">
        <v>336</v>
      </c>
      <c r="B24" s="83" t="s">
        <v>369</v>
      </c>
      <c r="C24" s="58" t="s">
        <v>370</v>
      </c>
      <c r="D24" s="84" t="s">
        <v>157</v>
      </c>
      <c r="E24" s="85" t="s">
        <v>336</v>
      </c>
      <c r="F24" s="60">
        <v>0</v>
      </c>
      <c r="G24" s="60">
        <v>3160673.1</v>
      </c>
      <c r="H24" s="60">
        <v>0</v>
      </c>
      <c r="I24" s="60">
        <v>3160673.1</v>
      </c>
      <c r="J24" s="60">
        <v>3160673.1</v>
      </c>
      <c r="K24" s="83" t="s">
        <v>89</v>
      </c>
      <c r="L24" s="125"/>
      <c r="M24" s="125"/>
      <c r="N24" s="125"/>
      <c r="O24" s="125"/>
      <c r="P24" s="125"/>
      <c r="Q24" s="125"/>
      <c r="R24" s="136"/>
      <c r="S24" s="136"/>
      <c r="T24" s="126"/>
      <c r="U24" s="137"/>
      <c r="V24" s="137"/>
      <c r="W24" s="133"/>
    </row>
    <row r="25" spans="1:23" s="26" customFormat="1" ht="20.45" customHeight="1" x14ac:dyDescent="0.2">
      <c r="A25" s="56" t="s">
        <v>336</v>
      </c>
      <c r="B25" s="57" t="s">
        <v>340</v>
      </c>
      <c r="C25" s="58" t="s">
        <v>163</v>
      </c>
      <c r="D25" s="59" t="s">
        <v>157</v>
      </c>
      <c r="E25" s="56" t="s">
        <v>336</v>
      </c>
      <c r="F25" s="60">
        <v>79115</v>
      </c>
      <c r="G25" s="60">
        <v>62844</v>
      </c>
      <c r="H25" s="60">
        <v>0</v>
      </c>
      <c r="I25" s="60">
        <v>62841.81</v>
      </c>
      <c r="J25" s="60">
        <v>62841.81</v>
      </c>
      <c r="K25" s="57" t="s">
        <v>89</v>
      </c>
      <c r="L25" s="125" t="s">
        <v>146</v>
      </c>
      <c r="M25" s="125" t="s">
        <v>164</v>
      </c>
      <c r="N25" s="125" t="s">
        <v>165</v>
      </c>
      <c r="O25" s="125" t="s">
        <v>134</v>
      </c>
      <c r="P25" s="125" t="s">
        <v>166</v>
      </c>
      <c r="Q25" s="125" t="s">
        <v>166</v>
      </c>
      <c r="R25" s="136">
        <v>1</v>
      </c>
      <c r="S25" s="136">
        <v>1</v>
      </c>
      <c r="T25" s="127">
        <v>0.74870000000000003</v>
      </c>
      <c r="U25" s="125">
        <v>1677</v>
      </c>
      <c r="V25" s="125">
        <v>2240</v>
      </c>
      <c r="W25" s="125" t="s">
        <v>167</v>
      </c>
    </row>
    <row r="26" spans="1:23" s="26" customFormat="1" ht="20.45" customHeight="1" x14ac:dyDescent="0.2">
      <c r="A26" s="56" t="s">
        <v>336</v>
      </c>
      <c r="B26" s="57" t="s">
        <v>341</v>
      </c>
      <c r="C26" s="56" t="s">
        <v>168</v>
      </c>
      <c r="D26" s="59" t="s">
        <v>157</v>
      </c>
      <c r="E26" s="56" t="s">
        <v>336</v>
      </c>
      <c r="F26" s="60">
        <v>175950</v>
      </c>
      <c r="G26" s="60">
        <v>171188</v>
      </c>
      <c r="H26" s="60">
        <v>0</v>
      </c>
      <c r="I26" s="60">
        <v>171185.39</v>
      </c>
      <c r="J26" s="60">
        <v>171185.39</v>
      </c>
      <c r="K26" s="57" t="s">
        <v>89</v>
      </c>
      <c r="L26" s="125"/>
      <c r="M26" s="125"/>
      <c r="N26" s="125"/>
      <c r="O26" s="125"/>
      <c r="P26" s="125"/>
      <c r="Q26" s="125"/>
      <c r="R26" s="136"/>
      <c r="S26" s="136"/>
      <c r="T26" s="127"/>
      <c r="U26" s="125"/>
      <c r="V26" s="125"/>
      <c r="W26" s="125"/>
    </row>
    <row r="27" spans="1:23" s="26" customFormat="1" ht="30.6" customHeight="1" x14ac:dyDescent="0.2">
      <c r="A27" s="56" t="s">
        <v>336</v>
      </c>
      <c r="B27" s="57" t="s">
        <v>342</v>
      </c>
      <c r="C27" s="56" t="s">
        <v>169</v>
      </c>
      <c r="D27" s="59" t="s">
        <v>157</v>
      </c>
      <c r="E27" s="56" t="s">
        <v>336</v>
      </c>
      <c r="F27" s="60">
        <v>61190</v>
      </c>
      <c r="G27" s="60">
        <v>68836</v>
      </c>
      <c r="H27" s="60">
        <v>0</v>
      </c>
      <c r="I27" s="60">
        <v>68832.509999999995</v>
      </c>
      <c r="J27" s="60">
        <v>68832.509999999995</v>
      </c>
      <c r="K27" s="57" t="s">
        <v>89</v>
      </c>
      <c r="L27" s="125"/>
      <c r="M27" s="125"/>
      <c r="N27" s="125"/>
      <c r="O27" s="125"/>
      <c r="P27" s="125"/>
      <c r="Q27" s="125"/>
      <c r="R27" s="136"/>
      <c r="S27" s="136"/>
      <c r="T27" s="127"/>
      <c r="U27" s="125"/>
      <c r="V27" s="125"/>
      <c r="W27" s="125"/>
    </row>
    <row r="28" spans="1:23" s="26" customFormat="1" ht="30.6" customHeight="1" x14ac:dyDescent="0.2">
      <c r="A28" s="56" t="s">
        <v>336</v>
      </c>
      <c r="B28" s="57" t="s">
        <v>343</v>
      </c>
      <c r="C28" s="56" t="s">
        <v>170</v>
      </c>
      <c r="D28" s="59" t="s">
        <v>157</v>
      </c>
      <c r="E28" s="56" t="s">
        <v>336</v>
      </c>
      <c r="F28" s="60">
        <v>12000</v>
      </c>
      <c r="G28" s="60">
        <v>7218.69</v>
      </c>
      <c r="H28" s="60">
        <v>0</v>
      </c>
      <c r="I28" s="60">
        <v>7218.64</v>
      </c>
      <c r="J28" s="60">
        <v>7218.64</v>
      </c>
      <c r="K28" s="57" t="s">
        <v>89</v>
      </c>
      <c r="L28" s="125"/>
      <c r="M28" s="125"/>
      <c r="N28" s="125"/>
      <c r="O28" s="125"/>
      <c r="P28" s="125"/>
      <c r="Q28" s="125"/>
      <c r="R28" s="136"/>
      <c r="S28" s="136"/>
      <c r="T28" s="127"/>
      <c r="U28" s="125"/>
      <c r="V28" s="125"/>
      <c r="W28" s="125"/>
    </row>
    <row r="29" spans="1:23" s="26" customFormat="1" ht="20.45" customHeight="1" x14ac:dyDescent="0.2">
      <c r="A29" s="56" t="s">
        <v>336</v>
      </c>
      <c r="B29" s="57" t="s">
        <v>344</v>
      </c>
      <c r="C29" s="56" t="s">
        <v>171</v>
      </c>
      <c r="D29" s="59" t="s">
        <v>157</v>
      </c>
      <c r="E29" s="56" t="s">
        <v>336</v>
      </c>
      <c r="F29" s="60">
        <v>96340</v>
      </c>
      <c r="G29" s="60">
        <v>266572.31</v>
      </c>
      <c r="H29" s="60">
        <v>0</v>
      </c>
      <c r="I29" s="60">
        <v>266571.68</v>
      </c>
      <c r="J29" s="60">
        <v>266571.68</v>
      </c>
      <c r="K29" s="57" t="s">
        <v>89</v>
      </c>
      <c r="L29" s="125"/>
      <c r="M29" s="125"/>
      <c r="N29" s="125"/>
      <c r="O29" s="125"/>
      <c r="P29" s="125"/>
      <c r="Q29" s="125"/>
      <c r="R29" s="136"/>
      <c r="S29" s="136"/>
      <c r="T29" s="127"/>
      <c r="U29" s="125"/>
      <c r="V29" s="125"/>
      <c r="W29" s="125"/>
    </row>
    <row r="30" spans="1:23" s="26" customFormat="1" ht="30" customHeight="1" x14ac:dyDescent="0.2">
      <c r="A30" s="56" t="s">
        <v>307</v>
      </c>
      <c r="B30" s="57" t="s">
        <v>310</v>
      </c>
      <c r="C30" s="58" t="s">
        <v>172</v>
      </c>
      <c r="D30" s="59" t="s">
        <v>98</v>
      </c>
      <c r="E30" s="56" t="s">
        <v>307</v>
      </c>
      <c r="F30" s="60">
        <v>13391078</v>
      </c>
      <c r="G30" s="60">
        <v>11143946</v>
      </c>
      <c r="H30" s="60">
        <v>0</v>
      </c>
      <c r="I30" s="60">
        <v>11143486.41</v>
      </c>
      <c r="J30" s="60">
        <v>11143486.41</v>
      </c>
      <c r="K30" s="59" t="s">
        <v>89</v>
      </c>
      <c r="L30" s="133" t="s">
        <v>146</v>
      </c>
      <c r="M30" s="133" t="s">
        <v>173</v>
      </c>
      <c r="N30" s="133" t="s">
        <v>174</v>
      </c>
      <c r="O30" s="133" t="s">
        <v>140</v>
      </c>
      <c r="P30" s="133" t="s">
        <v>175</v>
      </c>
      <c r="Q30" s="133" t="s">
        <v>175</v>
      </c>
      <c r="R30" s="134">
        <v>1</v>
      </c>
      <c r="S30" s="134">
        <v>1</v>
      </c>
      <c r="T30" s="135">
        <v>0.88400000000000001</v>
      </c>
      <c r="U30" s="133">
        <v>3057</v>
      </c>
      <c r="V30" s="133">
        <v>3458</v>
      </c>
      <c r="W30" s="133" t="s">
        <v>167</v>
      </c>
    </row>
    <row r="31" spans="1:23" s="26" customFormat="1" ht="30" customHeight="1" x14ac:dyDescent="0.2">
      <c r="A31" s="56" t="s">
        <v>307</v>
      </c>
      <c r="B31" s="57" t="s">
        <v>311</v>
      </c>
      <c r="C31" s="58" t="s">
        <v>176</v>
      </c>
      <c r="D31" s="59" t="s">
        <v>98</v>
      </c>
      <c r="E31" s="56" t="s">
        <v>307</v>
      </c>
      <c r="F31" s="60">
        <v>66180</v>
      </c>
      <c r="G31" s="60">
        <v>105009</v>
      </c>
      <c r="H31" s="60">
        <v>0</v>
      </c>
      <c r="I31" s="60">
        <v>104574.7</v>
      </c>
      <c r="J31" s="60">
        <v>104574.7</v>
      </c>
      <c r="K31" s="59" t="s">
        <v>89</v>
      </c>
      <c r="L31" s="133"/>
      <c r="M31" s="133"/>
      <c r="N31" s="133"/>
      <c r="O31" s="133"/>
      <c r="P31" s="133"/>
      <c r="Q31" s="133"/>
      <c r="R31" s="134"/>
      <c r="S31" s="134"/>
      <c r="T31" s="135"/>
      <c r="U31" s="133"/>
      <c r="V31" s="133"/>
      <c r="W31" s="133"/>
    </row>
    <row r="32" spans="1:23" s="26" customFormat="1" ht="30" customHeight="1" x14ac:dyDescent="0.2">
      <c r="A32" s="56" t="s">
        <v>307</v>
      </c>
      <c r="B32" s="57" t="s">
        <v>312</v>
      </c>
      <c r="C32" s="58" t="s">
        <v>177</v>
      </c>
      <c r="D32" s="59" t="s">
        <v>98</v>
      </c>
      <c r="E32" s="56" t="s">
        <v>307</v>
      </c>
      <c r="F32" s="60">
        <v>146330</v>
      </c>
      <c r="G32" s="60">
        <v>581269</v>
      </c>
      <c r="H32" s="60">
        <v>0</v>
      </c>
      <c r="I32" s="60">
        <v>581264.44999999995</v>
      </c>
      <c r="J32" s="60">
        <v>581264.44999999995</v>
      </c>
      <c r="K32" s="59" t="s">
        <v>89</v>
      </c>
      <c r="L32" s="133"/>
      <c r="M32" s="133"/>
      <c r="N32" s="133"/>
      <c r="O32" s="133"/>
      <c r="P32" s="133"/>
      <c r="Q32" s="133"/>
      <c r="R32" s="134"/>
      <c r="S32" s="134"/>
      <c r="T32" s="135"/>
      <c r="U32" s="133"/>
      <c r="V32" s="133"/>
      <c r="W32" s="133"/>
    </row>
    <row r="33" spans="1:23" s="26" customFormat="1" ht="30" customHeight="1" x14ac:dyDescent="0.2">
      <c r="A33" s="93" t="s">
        <v>307</v>
      </c>
      <c r="B33" s="91" t="s">
        <v>313</v>
      </c>
      <c r="C33" s="58" t="s">
        <v>178</v>
      </c>
      <c r="D33" s="92" t="s">
        <v>98</v>
      </c>
      <c r="E33" s="93" t="s">
        <v>307</v>
      </c>
      <c r="F33" s="60">
        <v>1172260</v>
      </c>
      <c r="G33" s="60">
        <v>1095621</v>
      </c>
      <c r="H33" s="60">
        <v>0</v>
      </c>
      <c r="I33" s="60">
        <v>1095338.0900000001</v>
      </c>
      <c r="J33" s="60">
        <v>1095338.0900000001</v>
      </c>
      <c r="K33" s="92" t="s">
        <v>89</v>
      </c>
      <c r="L33" s="133"/>
      <c r="M33" s="133"/>
      <c r="N33" s="133"/>
      <c r="O33" s="133"/>
      <c r="P33" s="133"/>
      <c r="Q33" s="133"/>
      <c r="R33" s="134"/>
      <c r="S33" s="134"/>
      <c r="T33" s="135"/>
      <c r="U33" s="133"/>
      <c r="V33" s="133"/>
      <c r="W33" s="133"/>
    </row>
    <row r="34" spans="1:23" s="26" customFormat="1" ht="30" customHeight="1" x14ac:dyDescent="0.2">
      <c r="A34" s="56" t="s">
        <v>307</v>
      </c>
      <c r="B34" s="57" t="s">
        <v>314</v>
      </c>
      <c r="C34" s="58" t="s">
        <v>315</v>
      </c>
      <c r="D34" s="59" t="s">
        <v>98</v>
      </c>
      <c r="E34" s="56" t="s">
        <v>307</v>
      </c>
      <c r="F34" s="95">
        <v>0</v>
      </c>
      <c r="G34" s="95">
        <v>85610</v>
      </c>
      <c r="H34" s="95">
        <v>0</v>
      </c>
      <c r="I34" s="95">
        <v>85610</v>
      </c>
      <c r="J34" s="95">
        <v>85610</v>
      </c>
      <c r="K34" s="59" t="s">
        <v>89</v>
      </c>
      <c r="L34" s="133"/>
      <c r="M34" s="133"/>
      <c r="N34" s="133"/>
      <c r="O34" s="133"/>
      <c r="P34" s="133"/>
      <c r="Q34" s="133"/>
      <c r="R34" s="134"/>
      <c r="S34" s="134"/>
      <c r="T34" s="135"/>
      <c r="U34" s="133"/>
      <c r="V34" s="133"/>
      <c r="W34" s="133"/>
    </row>
    <row r="35" spans="1:23" s="26" customFormat="1" ht="30.6" customHeight="1" x14ac:dyDescent="0.2">
      <c r="A35" s="56" t="s">
        <v>316</v>
      </c>
      <c r="B35" s="57" t="s">
        <v>317</v>
      </c>
      <c r="C35" s="58" t="s">
        <v>105</v>
      </c>
      <c r="D35" s="59" t="s">
        <v>98</v>
      </c>
      <c r="E35" s="56" t="s">
        <v>316</v>
      </c>
      <c r="F35" s="60">
        <v>999526.59784705017</v>
      </c>
      <c r="G35" s="31">
        <v>1107678.0839469398</v>
      </c>
      <c r="H35" s="60">
        <v>0</v>
      </c>
      <c r="I35" s="60">
        <v>1107659.1276850065</v>
      </c>
      <c r="J35" s="60">
        <v>1107659.1276850065</v>
      </c>
      <c r="K35" s="59" t="s">
        <v>89</v>
      </c>
      <c r="L35" s="133" t="s">
        <v>146</v>
      </c>
      <c r="M35" s="133" t="s">
        <v>179</v>
      </c>
      <c r="N35" s="133" t="s">
        <v>180</v>
      </c>
      <c r="O35" s="133" t="s">
        <v>181</v>
      </c>
      <c r="P35" s="133" t="s">
        <v>182</v>
      </c>
      <c r="Q35" s="133" t="s">
        <v>182</v>
      </c>
      <c r="R35" s="132">
        <v>1</v>
      </c>
      <c r="S35" s="132">
        <v>1</v>
      </c>
      <c r="T35" s="132">
        <v>1</v>
      </c>
      <c r="U35" s="133">
        <v>14</v>
      </c>
      <c r="V35" s="133">
        <v>14</v>
      </c>
      <c r="W35" s="133" t="s">
        <v>183</v>
      </c>
    </row>
    <row r="36" spans="1:23" s="26" customFormat="1" ht="30.6" customHeight="1" x14ac:dyDescent="0.2">
      <c r="A36" s="56" t="s">
        <v>316</v>
      </c>
      <c r="B36" s="57" t="s">
        <v>318</v>
      </c>
      <c r="C36" s="58" t="s">
        <v>184</v>
      </c>
      <c r="D36" s="59" t="s">
        <v>98</v>
      </c>
      <c r="E36" s="56" t="s">
        <v>316</v>
      </c>
      <c r="F36" s="60">
        <v>15000</v>
      </c>
      <c r="G36" s="60">
        <v>17331</v>
      </c>
      <c r="H36" s="60">
        <v>0</v>
      </c>
      <c r="I36" s="60">
        <v>17328.5</v>
      </c>
      <c r="J36" s="60">
        <v>17328.5</v>
      </c>
      <c r="K36" s="59" t="s">
        <v>89</v>
      </c>
      <c r="L36" s="133"/>
      <c r="M36" s="133"/>
      <c r="N36" s="133"/>
      <c r="O36" s="133"/>
      <c r="P36" s="133"/>
      <c r="Q36" s="133"/>
      <c r="R36" s="133"/>
      <c r="S36" s="133"/>
      <c r="T36" s="133"/>
      <c r="U36" s="133"/>
      <c r="V36" s="133"/>
      <c r="W36" s="133"/>
    </row>
    <row r="37" spans="1:23" s="26" customFormat="1" ht="30.6" customHeight="1" x14ac:dyDescent="0.2">
      <c r="A37" s="56" t="s">
        <v>316</v>
      </c>
      <c r="B37" s="57" t="s">
        <v>319</v>
      </c>
      <c r="C37" s="58" t="s">
        <v>185</v>
      </c>
      <c r="D37" s="59" t="s">
        <v>98</v>
      </c>
      <c r="E37" s="56" t="s">
        <v>316</v>
      </c>
      <c r="F37" s="60">
        <v>1086000</v>
      </c>
      <c r="G37" s="60">
        <v>1049170</v>
      </c>
      <c r="H37" s="60">
        <v>0</v>
      </c>
      <c r="I37" s="60">
        <v>1049165.72</v>
      </c>
      <c r="J37" s="60">
        <v>1049165.72</v>
      </c>
      <c r="K37" s="59" t="s">
        <v>89</v>
      </c>
      <c r="L37" s="133"/>
      <c r="M37" s="133"/>
      <c r="N37" s="133"/>
      <c r="O37" s="133"/>
      <c r="P37" s="133"/>
      <c r="Q37" s="133"/>
      <c r="R37" s="133"/>
      <c r="S37" s="133"/>
      <c r="T37" s="133"/>
      <c r="U37" s="133"/>
      <c r="V37" s="133"/>
      <c r="W37" s="133"/>
    </row>
    <row r="38" spans="1:23" s="26" customFormat="1" ht="30.6" customHeight="1" x14ac:dyDescent="0.2">
      <c r="A38" s="56" t="s">
        <v>316</v>
      </c>
      <c r="B38" s="57" t="s">
        <v>320</v>
      </c>
      <c r="C38" s="58" t="s">
        <v>186</v>
      </c>
      <c r="D38" s="59" t="s">
        <v>98</v>
      </c>
      <c r="E38" s="56" t="s">
        <v>316</v>
      </c>
      <c r="F38" s="60">
        <v>607000</v>
      </c>
      <c r="G38" s="60">
        <v>748226</v>
      </c>
      <c r="H38" s="60">
        <v>0</v>
      </c>
      <c r="I38" s="60">
        <v>748218.81</v>
      </c>
      <c r="J38" s="60">
        <v>748218.81</v>
      </c>
      <c r="K38" s="59" t="s">
        <v>89</v>
      </c>
      <c r="L38" s="133"/>
      <c r="M38" s="133"/>
      <c r="N38" s="133"/>
      <c r="O38" s="133"/>
      <c r="P38" s="133"/>
      <c r="Q38" s="133"/>
      <c r="R38" s="133"/>
      <c r="S38" s="133"/>
      <c r="T38" s="133"/>
      <c r="U38" s="133"/>
      <c r="V38" s="133"/>
      <c r="W38" s="133"/>
    </row>
    <row r="39" spans="1:23" s="26" customFormat="1" ht="30.6" customHeight="1" x14ac:dyDescent="0.2">
      <c r="A39" s="56" t="s">
        <v>316</v>
      </c>
      <c r="B39" s="57" t="s">
        <v>321</v>
      </c>
      <c r="C39" s="58" t="s">
        <v>187</v>
      </c>
      <c r="D39" s="59" t="s">
        <v>98</v>
      </c>
      <c r="E39" s="56" t="s">
        <v>316</v>
      </c>
      <c r="F39" s="60">
        <v>11000</v>
      </c>
      <c r="G39" s="60">
        <v>6621</v>
      </c>
      <c r="H39" s="60">
        <v>0</v>
      </c>
      <c r="I39" s="60">
        <v>6548.89</v>
      </c>
      <c r="J39" s="60">
        <v>6548.89</v>
      </c>
      <c r="K39" s="59" t="s">
        <v>89</v>
      </c>
      <c r="L39" s="133"/>
      <c r="M39" s="133"/>
      <c r="N39" s="133"/>
      <c r="O39" s="133"/>
      <c r="P39" s="133"/>
      <c r="Q39" s="133"/>
      <c r="R39" s="133"/>
      <c r="S39" s="133"/>
      <c r="T39" s="133"/>
      <c r="U39" s="133"/>
      <c r="V39" s="133"/>
      <c r="W39" s="133"/>
    </row>
    <row r="40" spans="1:23" s="26" customFormat="1" ht="30.6" customHeight="1" x14ac:dyDescent="0.2">
      <c r="A40" s="56" t="s">
        <v>316</v>
      </c>
      <c r="B40" s="57" t="s">
        <v>322</v>
      </c>
      <c r="C40" s="58" t="s">
        <v>188</v>
      </c>
      <c r="D40" s="59" t="s">
        <v>98</v>
      </c>
      <c r="E40" s="56" t="s">
        <v>316</v>
      </c>
      <c r="F40" s="60">
        <v>780000</v>
      </c>
      <c r="G40" s="60">
        <v>745093</v>
      </c>
      <c r="H40" s="60">
        <v>0</v>
      </c>
      <c r="I40" s="60">
        <v>745088.31</v>
      </c>
      <c r="J40" s="60">
        <v>745088.31</v>
      </c>
      <c r="K40" s="59" t="s">
        <v>89</v>
      </c>
      <c r="L40" s="133"/>
      <c r="M40" s="133"/>
      <c r="N40" s="133"/>
      <c r="O40" s="133"/>
      <c r="P40" s="133"/>
      <c r="Q40" s="133"/>
      <c r="R40" s="133"/>
      <c r="S40" s="133"/>
      <c r="T40" s="133"/>
      <c r="U40" s="133"/>
      <c r="V40" s="133"/>
      <c r="W40" s="133"/>
    </row>
    <row r="41" spans="1:23" s="26" customFormat="1" ht="30.6" customHeight="1" x14ac:dyDescent="0.2">
      <c r="A41" s="56" t="s">
        <v>316</v>
      </c>
      <c r="B41" s="57" t="s">
        <v>323</v>
      </c>
      <c r="C41" s="58" t="s">
        <v>189</v>
      </c>
      <c r="D41" s="59" t="s">
        <v>98</v>
      </c>
      <c r="E41" s="56" t="s">
        <v>316</v>
      </c>
      <c r="F41" s="60">
        <v>567000</v>
      </c>
      <c r="G41" s="60">
        <v>662917.18000000005</v>
      </c>
      <c r="H41" s="60">
        <v>0</v>
      </c>
      <c r="I41" s="60">
        <v>662913.05000000005</v>
      </c>
      <c r="J41" s="60">
        <v>662913.05000000005</v>
      </c>
      <c r="K41" s="59" t="s">
        <v>89</v>
      </c>
      <c r="L41" s="133"/>
      <c r="M41" s="133"/>
      <c r="N41" s="133"/>
      <c r="O41" s="133"/>
      <c r="P41" s="133"/>
      <c r="Q41" s="133"/>
      <c r="R41" s="133"/>
      <c r="S41" s="133"/>
      <c r="T41" s="133"/>
      <c r="U41" s="133"/>
      <c r="V41" s="133"/>
      <c r="W41" s="133"/>
    </row>
    <row r="42" spans="1:23" s="26" customFormat="1" ht="30.6" customHeight="1" x14ac:dyDescent="0.2">
      <c r="A42" s="56" t="s">
        <v>316</v>
      </c>
      <c r="B42" s="57" t="s">
        <v>324</v>
      </c>
      <c r="C42" s="58" t="s">
        <v>190</v>
      </c>
      <c r="D42" s="59" t="s">
        <v>98</v>
      </c>
      <c r="E42" s="56" t="s">
        <v>316</v>
      </c>
      <c r="F42" s="60">
        <v>881000</v>
      </c>
      <c r="G42" s="60">
        <v>951935</v>
      </c>
      <c r="H42" s="60">
        <v>0</v>
      </c>
      <c r="I42" s="60">
        <v>951931.67</v>
      </c>
      <c r="J42" s="60">
        <v>951931.67</v>
      </c>
      <c r="K42" s="59" t="s">
        <v>89</v>
      </c>
      <c r="L42" s="133"/>
      <c r="M42" s="133"/>
      <c r="N42" s="133"/>
      <c r="O42" s="133"/>
      <c r="P42" s="133"/>
      <c r="Q42" s="133"/>
      <c r="R42" s="133"/>
      <c r="S42" s="133"/>
      <c r="T42" s="133"/>
      <c r="U42" s="133"/>
      <c r="V42" s="133"/>
      <c r="W42" s="133"/>
    </row>
    <row r="43" spans="1:23" s="26" customFormat="1" ht="30.6" customHeight="1" x14ac:dyDescent="0.2">
      <c r="A43" s="56" t="s">
        <v>316</v>
      </c>
      <c r="B43" s="57" t="s">
        <v>325</v>
      </c>
      <c r="C43" s="58" t="s">
        <v>191</v>
      </c>
      <c r="D43" s="59" t="s">
        <v>98</v>
      </c>
      <c r="E43" s="56" t="s">
        <v>316</v>
      </c>
      <c r="F43" s="60">
        <v>85500</v>
      </c>
      <c r="G43" s="60">
        <v>44595</v>
      </c>
      <c r="H43" s="60">
        <v>0</v>
      </c>
      <c r="I43" s="60">
        <v>44590.42</v>
      </c>
      <c r="J43" s="60">
        <v>44590.42</v>
      </c>
      <c r="K43" s="59" t="s">
        <v>89</v>
      </c>
      <c r="L43" s="133"/>
      <c r="M43" s="133"/>
      <c r="N43" s="133"/>
      <c r="O43" s="133"/>
      <c r="P43" s="133"/>
      <c r="Q43" s="133"/>
      <c r="R43" s="133"/>
      <c r="S43" s="133"/>
      <c r="T43" s="133"/>
      <c r="U43" s="133"/>
      <c r="V43" s="133"/>
      <c r="W43" s="133"/>
    </row>
    <row r="44" spans="1:23" s="26" customFormat="1" ht="30.6" customHeight="1" x14ac:dyDescent="0.2">
      <c r="A44" s="56" t="s">
        <v>316</v>
      </c>
      <c r="B44" s="57" t="s">
        <v>326</v>
      </c>
      <c r="C44" s="58" t="s">
        <v>192</v>
      </c>
      <c r="D44" s="59" t="s">
        <v>98</v>
      </c>
      <c r="E44" s="56" t="s">
        <v>316</v>
      </c>
      <c r="F44" s="60">
        <v>714000</v>
      </c>
      <c r="G44" s="60">
        <v>454891</v>
      </c>
      <c r="H44" s="60">
        <v>23104.29</v>
      </c>
      <c r="I44" s="60">
        <v>431780.36</v>
      </c>
      <c r="J44" s="60">
        <v>454884.65</v>
      </c>
      <c r="K44" s="57" t="s">
        <v>89</v>
      </c>
      <c r="L44" s="133"/>
      <c r="M44" s="133"/>
      <c r="N44" s="133"/>
      <c r="O44" s="133"/>
      <c r="P44" s="133"/>
      <c r="Q44" s="133"/>
      <c r="R44" s="133"/>
      <c r="S44" s="133"/>
      <c r="T44" s="133"/>
      <c r="U44" s="133"/>
      <c r="V44" s="133"/>
      <c r="W44" s="133"/>
    </row>
    <row r="45" spans="1:23" s="26" customFormat="1" ht="30.6" customHeight="1" x14ac:dyDescent="0.2">
      <c r="A45" s="56" t="s">
        <v>316</v>
      </c>
      <c r="B45" s="57" t="s">
        <v>327</v>
      </c>
      <c r="C45" s="58" t="s">
        <v>193</v>
      </c>
      <c r="D45" s="59" t="s">
        <v>98</v>
      </c>
      <c r="E45" s="56" t="s">
        <v>316</v>
      </c>
      <c r="F45" s="60">
        <v>876500</v>
      </c>
      <c r="G45" s="60">
        <v>841082</v>
      </c>
      <c r="H45" s="60">
        <v>74073.38</v>
      </c>
      <c r="I45" s="60">
        <v>766403.02</v>
      </c>
      <c r="J45" s="60">
        <v>840476.4</v>
      </c>
      <c r="K45" s="57" t="s">
        <v>89</v>
      </c>
      <c r="L45" s="133"/>
      <c r="M45" s="133"/>
      <c r="N45" s="133"/>
      <c r="O45" s="133"/>
      <c r="P45" s="133"/>
      <c r="Q45" s="133"/>
      <c r="R45" s="133"/>
      <c r="S45" s="133"/>
      <c r="T45" s="133"/>
      <c r="U45" s="133"/>
      <c r="V45" s="133"/>
      <c r="W45" s="133"/>
    </row>
    <row r="46" spans="1:23" s="26" customFormat="1" ht="30.6" customHeight="1" x14ac:dyDescent="0.2">
      <c r="A46" s="56" t="s">
        <v>316</v>
      </c>
      <c r="B46" s="57" t="s">
        <v>328</v>
      </c>
      <c r="C46" s="58" t="s">
        <v>194</v>
      </c>
      <c r="D46" s="59" t="s">
        <v>98</v>
      </c>
      <c r="E46" s="56" t="s">
        <v>316</v>
      </c>
      <c r="F46" s="60">
        <v>85000</v>
      </c>
      <c r="G46" s="60">
        <v>4911</v>
      </c>
      <c r="H46" s="60">
        <v>0</v>
      </c>
      <c r="I46" s="60">
        <v>4905.18</v>
      </c>
      <c r="J46" s="60">
        <v>4905.18</v>
      </c>
      <c r="K46" s="57" t="s">
        <v>89</v>
      </c>
      <c r="L46" s="133"/>
      <c r="M46" s="133"/>
      <c r="N46" s="133"/>
      <c r="O46" s="133"/>
      <c r="P46" s="133"/>
      <c r="Q46" s="133"/>
      <c r="R46" s="133"/>
      <c r="S46" s="133"/>
      <c r="T46" s="133"/>
      <c r="U46" s="133"/>
      <c r="V46" s="133"/>
      <c r="W46" s="133"/>
    </row>
    <row r="47" spans="1:23" s="26" customFormat="1" ht="30.6" customHeight="1" x14ac:dyDescent="0.2">
      <c r="A47" s="56" t="s">
        <v>316</v>
      </c>
      <c r="B47" s="57" t="s">
        <v>329</v>
      </c>
      <c r="C47" s="58" t="s">
        <v>195</v>
      </c>
      <c r="D47" s="59" t="s">
        <v>98</v>
      </c>
      <c r="E47" s="56" t="s">
        <v>316</v>
      </c>
      <c r="F47" s="60">
        <v>215000</v>
      </c>
      <c r="G47" s="60">
        <v>132247</v>
      </c>
      <c r="H47" s="60">
        <v>0</v>
      </c>
      <c r="I47" s="60">
        <v>132244.46</v>
      </c>
      <c r="J47" s="60">
        <v>132244.46</v>
      </c>
      <c r="K47" s="57" t="s">
        <v>89</v>
      </c>
      <c r="L47" s="133"/>
      <c r="M47" s="133"/>
      <c r="N47" s="133"/>
      <c r="O47" s="133"/>
      <c r="P47" s="133"/>
      <c r="Q47" s="133"/>
      <c r="R47" s="133"/>
      <c r="S47" s="133"/>
      <c r="T47" s="133"/>
      <c r="U47" s="133"/>
      <c r="V47" s="133"/>
      <c r="W47" s="133"/>
    </row>
    <row r="48" spans="1:23" s="26" customFormat="1" ht="30.6" customHeight="1" x14ac:dyDescent="0.2">
      <c r="A48" s="56" t="s">
        <v>316</v>
      </c>
      <c r="B48" s="57" t="s">
        <v>330</v>
      </c>
      <c r="C48" s="58" t="s">
        <v>196</v>
      </c>
      <c r="D48" s="59" t="s">
        <v>98</v>
      </c>
      <c r="E48" s="56" t="s">
        <v>316</v>
      </c>
      <c r="F48" s="60">
        <v>1444000</v>
      </c>
      <c r="G48" s="60">
        <v>1388708</v>
      </c>
      <c r="H48" s="60">
        <v>0</v>
      </c>
      <c r="I48" s="60">
        <v>1388704.11</v>
      </c>
      <c r="J48" s="60">
        <v>1388704.11</v>
      </c>
      <c r="K48" s="57" t="s">
        <v>89</v>
      </c>
      <c r="L48" s="133"/>
      <c r="M48" s="133"/>
      <c r="N48" s="133"/>
      <c r="O48" s="133"/>
      <c r="P48" s="133"/>
      <c r="Q48" s="133"/>
      <c r="R48" s="133"/>
      <c r="S48" s="133"/>
      <c r="T48" s="133"/>
      <c r="U48" s="133"/>
      <c r="V48" s="133"/>
      <c r="W48" s="133"/>
    </row>
    <row r="49" spans="1:23" s="26" customFormat="1" ht="30.6" customHeight="1" x14ac:dyDescent="0.2">
      <c r="A49" s="56" t="s">
        <v>316</v>
      </c>
      <c r="B49" s="57" t="s">
        <v>331</v>
      </c>
      <c r="C49" s="58" t="s">
        <v>197</v>
      </c>
      <c r="D49" s="59" t="s">
        <v>98</v>
      </c>
      <c r="E49" s="56" t="s">
        <v>316</v>
      </c>
      <c r="F49" s="60">
        <v>666500</v>
      </c>
      <c r="G49" s="60">
        <v>1089826</v>
      </c>
      <c r="H49" s="60">
        <v>0</v>
      </c>
      <c r="I49" s="60">
        <v>1089822.5900000001</v>
      </c>
      <c r="J49" s="60">
        <v>1089822.5900000001</v>
      </c>
      <c r="K49" s="57" t="s">
        <v>89</v>
      </c>
      <c r="L49" s="133"/>
      <c r="M49" s="133"/>
      <c r="N49" s="133"/>
      <c r="O49" s="133"/>
      <c r="P49" s="133"/>
      <c r="Q49" s="133"/>
      <c r="R49" s="133"/>
      <c r="S49" s="133"/>
      <c r="T49" s="133"/>
      <c r="U49" s="133"/>
      <c r="V49" s="133"/>
      <c r="W49" s="133"/>
    </row>
    <row r="50" spans="1:23" s="26" customFormat="1" ht="30.6" customHeight="1" x14ac:dyDescent="0.2">
      <c r="A50" s="56" t="s">
        <v>316</v>
      </c>
      <c r="B50" s="57" t="s">
        <v>332</v>
      </c>
      <c r="C50" s="58" t="s">
        <v>198</v>
      </c>
      <c r="D50" s="59" t="s">
        <v>98</v>
      </c>
      <c r="E50" s="56" t="s">
        <v>316</v>
      </c>
      <c r="F50" s="60">
        <v>930000</v>
      </c>
      <c r="G50" s="60">
        <v>902318</v>
      </c>
      <c r="H50" s="60">
        <v>0</v>
      </c>
      <c r="I50" s="60">
        <v>902314.14</v>
      </c>
      <c r="J50" s="60">
        <v>902314.14</v>
      </c>
      <c r="K50" s="57" t="s">
        <v>89</v>
      </c>
      <c r="L50" s="133"/>
      <c r="M50" s="133"/>
      <c r="N50" s="133"/>
      <c r="O50" s="133"/>
      <c r="P50" s="133"/>
      <c r="Q50" s="133"/>
      <c r="R50" s="133"/>
      <c r="S50" s="133"/>
      <c r="T50" s="133"/>
      <c r="U50" s="133"/>
      <c r="V50" s="133"/>
      <c r="W50" s="133"/>
    </row>
    <row r="51" spans="1:23" s="26" customFormat="1" ht="30.6" customHeight="1" x14ac:dyDescent="0.2">
      <c r="A51" s="56" t="s">
        <v>316</v>
      </c>
      <c r="B51" s="57" t="s">
        <v>333</v>
      </c>
      <c r="C51" s="58" t="s">
        <v>199</v>
      </c>
      <c r="D51" s="59" t="s">
        <v>98</v>
      </c>
      <c r="E51" s="56" t="s">
        <v>316</v>
      </c>
      <c r="F51" s="60">
        <v>195000</v>
      </c>
      <c r="G51" s="60">
        <v>149852</v>
      </c>
      <c r="H51" s="60">
        <v>0</v>
      </c>
      <c r="I51" s="60">
        <v>149850.01999999999</v>
      </c>
      <c r="J51" s="60">
        <v>149850.01999999999</v>
      </c>
      <c r="K51" s="57" t="s">
        <v>89</v>
      </c>
      <c r="L51" s="133"/>
      <c r="M51" s="133"/>
      <c r="N51" s="133"/>
      <c r="O51" s="133"/>
      <c r="P51" s="133"/>
      <c r="Q51" s="133"/>
      <c r="R51" s="133"/>
      <c r="S51" s="133"/>
      <c r="T51" s="133"/>
      <c r="U51" s="133"/>
      <c r="V51" s="133"/>
      <c r="W51" s="133"/>
    </row>
    <row r="52" spans="1:23" s="26" customFormat="1" ht="30.6" customHeight="1" x14ac:dyDescent="0.2">
      <c r="A52" s="82" t="s">
        <v>316</v>
      </c>
      <c r="B52" s="79" t="s">
        <v>334</v>
      </c>
      <c r="C52" s="58" t="s">
        <v>200</v>
      </c>
      <c r="D52" s="80" t="s">
        <v>98</v>
      </c>
      <c r="E52" s="82" t="s">
        <v>316</v>
      </c>
      <c r="F52" s="60">
        <v>185000</v>
      </c>
      <c r="G52" s="60">
        <v>28812</v>
      </c>
      <c r="H52" s="60">
        <v>0</v>
      </c>
      <c r="I52" s="60">
        <v>28809.41</v>
      </c>
      <c r="J52" s="60">
        <v>28809.41</v>
      </c>
      <c r="K52" s="79" t="s">
        <v>89</v>
      </c>
      <c r="L52" s="133"/>
      <c r="M52" s="133"/>
      <c r="N52" s="133"/>
      <c r="O52" s="133"/>
      <c r="P52" s="133"/>
      <c r="Q52" s="133"/>
      <c r="R52" s="133"/>
      <c r="S52" s="133"/>
      <c r="T52" s="133"/>
      <c r="U52" s="133"/>
      <c r="V52" s="133"/>
      <c r="W52" s="133"/>
    </row>
    <row r="53" spans="1:23" s="26" customFormat="1" ht="30.6" customHeight="1" x14ac:dyDescent="0.2">
      <c r="A53" s="85" t="s">
        <v>316</v>
      </c>
      <c r="B53" s="83" t="s">
        <v>335</v>
      </c>
      <c r="C53" s="58" t="s">
        <v>292</v>
      </c>
      <c r="D53" s="84" t="s">
        <v>98</v>
      </c>
      <c r="E53" s="85" t="s">
        <v>316</v>
      </c>
      <c r="F53" s="60">
        <v>132000</v>
      </c>
      <c r="G53" s="60">
        <v>0</v>
      </c>
      <c r="H53" s="60">
        <v>0</v>
      </c>
      <c r="I53" s="60">
        <v>0</v>
      </c>
      <c r="J53" s="60">
        <v>0</v>
      </c>
      <c r="K53" s="83" t="s">
        <v>89</v>
      </c>
      <c r="L53" s="133"/>
      <c r="M53" s="133"/>
      <c r="N53" s="133"/>
      <c r="O53" s="133"/>
      <c r="P53" s="133"/>
      <c r="Q53" s="133"/>
      <c r="R53" s="133"/>
      <c r="S53" s="133"/>
      <c r="T53" s="133"/>
      <c r="U53" s="133"/>
      <c r="V53" s="133"/>
      <c r="W53" s="133"/>
    </row>
    <row r="54" spans="1:23" s="26" customFormat="1" ht="30.6" customHeight="1" x14ac:dyDescent="0.2">
      <c r="A54" s="56" t="s">
        <v>346</v>
      </c>
      <c r="B54" s="57" t="s">
        <v>345</v>
      </c>
      <c r="C54" s="56" t="s">
        <v>201</v>
      </c>
      <c r="D54" s="59" t="s">
        <v>157</v>
      </c>
      <c r="E54" s="93" t="s">
        <v>346</v>
      </c>
      <c r="F54" s="60">
        <v>9473771.4093038756</v>
      </c>
      <c r="G54" s="27">
        <v>9213766.7425756939</v>
      </c>
      <c r="H54" s="60">
        <v>152599.18405749905</v>
      </c>
      <c r="I54" s="60">
        <v>9059465.5507919975</v>
      </c>
      <c r="J54" s="60">
        <v>9212064.7348494958</v>
      </c>
      <c r="K54" s="57" t="s">
        <v>89</v>
      </c>
      <c r="L54" s="125" t="s">
        <v>146</v>
      </c>
      <c r="M54" s="125" t="s">
        <v>202</v>
      </c>
      <c r="N54" s="125" t="s">
        <v>203</v>
      </c>
      <c r="O54" s="125" t="s">
        <v>204</v>
      </c>
      <c r="P54" s="125" t="s">
        <v>205</v>
      </c>
      <c r="Q54" s="125" t="s">
        <v>205</v>
      </c>
      <c r="R54" s="124">
        <v>0.1</v>
      </c>
      <c r="S54" s="124">
        <v>0.1</v>
      </c>
      <c r="T54" s="131">
        <v>4.2799999999999998E-2</v>
      </c>
      <c r="U54" s="125">
        <v>494480</v>
      </c>
      <c r="V54" s="125">
        <v>474176</v>
      </c>
      <c r="W54" s="125" t="s">
        <v>206</v>
      </c>
    </row>
    <row r="55" spans="1:23" s="26" customFormat="1" ht="30.6" customHeight="1" x14ac:dyDescent="0.2">
      <c r="A55" s="56" t="s">
        <v>346</v>
      </c>
      <c r="B55" s="57" t="s">
        <v>347</v>
      </c>
      <c r="C55" s="56" t="s">
        <v>207</v>
      </c>
      <c r="D55" s="59" t="s">
        <v>157</v>
      </c>
      <c r="E55" s="93" t="s">
        <v>346</v>
      </c>
      <c r="F55" s="31">
        <v>110602.9786972507</v>
      </c>
      <c r="G55" s="31">
        <v>41766.366040413915</v>
      </c>
      <c r="H55" s="60">
        <v>0</v>
      </c>
      <c r="I55" s="60">
        <v>41762.350817126666</v>
      </c>
      <c r="J55" s="60">
        <v>41762.350817126666</v>
      </c>
      <c r="K55" s="57" t="s">
        <v>89</v>
      </c>
      <c r="L55" s="125"/>
      <c r="M55" s="125"/>
      <c r="N55" s="125"/>
      <c r="O55" s="125"/>
      <c r="P55" s="125"/>
      <c r="Q55" s="125"/>
      <c r="R55" s="125"/>
      <c r="S55" s="125"/>
      <c r="T55" s="131"/>
      <c r="U55" s="125"/>
      <c r="V55" s="125"/>
      <c r="W55" s="125"/>
    </row>
    <row r="56" spans="1:23" s="26" customFormat="1" ht="30.6" customHeight="1" x14ac:dyDescent="0.2">
      <c r="A56" s="56" t="s">
        <v>346</v>
      </c>
      <c r="B56" s="57" t="s">
        <v>348</v>
      </c>
      <c r="C56" s="56" t="s">
        <v>208</v>
      </c>
      <c r="D56" s="59" t="s">
        <v>157</v>
      </c>
      <c r="E56" s="93" t="s">
        <v>346</v>
      </c>
      <c r="F56" s="31">
        <v>206500.00351695955</v>
      </c>
      <c r="G56" s="31">
        <v>35182.700599206451</v>
      </c>
      <c r="H56" s="60">
        <v>0</v>
      </c>
      <c r="I56" s="60">
        <v>35181.5875991875</v>
      </c>
      <c r="J56" s="60">
        <v>35181.5875991875</v>
      </c>
      <c r="K56" s="57" t="s">
        <v>89</v>
      </c>
      <c r="L56" s="125"/>
      <c r="M56" s="125"/>
      <c r="N56" s="125"/>
      <c r="O56" s="125"/>
      <c r="P56" s="125"/>
      <c r="Q56" s="125"/>
      <c r="R56" s="125"/>
      <c r="S56" s="125"/>
      <c r="T56" s="131"/>
      <c r="U56" s="125"/>
      <c r="V56" s="125"/>
      <c r="W56" s="125"/>
    </row>
    <row r="57" spans="1:23" s="26" customFormat="1" ht="30.6" customHeight="1" x14ac:dyDescent="0.2">
      <c r="A57" s="56" t="s">
        <v>346</v>
      </c>
      <c r="B57" s="57" t="s">
        <v>349</v>
      </c>
      <c r="C57" s="56" t="s">
        <v>209</v>
      </c>
      <c r="D57" s="59" t="s">
        <v>157</v>
      </c>
      <c r="E57" s="93" t="s">
        <v>346</v>
      </c>
      <c r="F57" s="60">
        <v>43400.003740647626</v>
      </c>
      <c r="G57" s="60">
        <v>1403.5001209677177</v>
      </c>
      <c r="H57" s="60">
        <v>0</v>
      </c>
      <c r="I57" s="60">
        <v>1355.9281168674852</v>
      </c>
      <c r="J57" s="60">
        <v>1355.9281168674852</v>
      </c>
      <c r="K57" s="57" t="s">
        <v>89</v>
      </c>
      <c r="L57" s="125"/>
      <c r="M57" s="125"/>
      <c r="N57" s="125"/>
      <c r="O57" s="125"/>
      <c r="P57" s="125"/>
      <c r="Q57" s="125"/>
      <c r="R57" s="125"/>
      <c r="S57" s="125"/>
      <c r="T57" s="131"/>
      <c r="U57" s="125"/>
      <c r="V57" s="125"/>
      <c r="W57" s="125"/>
    </row>
    <row r="58" spans="1:23" s="26" customFormat="1" ht="30.6" customHeight="1" x14ac:dyDescent="0.2">
      <c r="A58" s="56" t="s">
        <v>346</v>
      </c>
      <c r="B58" s="57" t="s">
        <v>350</v>
      </c>
      <c r="C58" s="56" t="s">
        <v>210</v>
      </c>
      <c r="D58" s="59" t="s">
        <v>157</v>
      </c>
      <c r="E58" s="93" t="s">
        <v>346</v>
      </c>
      <c r="F58" s="60">
        <v>77700.005189817166</v>
      </c>
      <c r="G58" s="60">
        <v>71138.204751534766</v>
      </c>
      <c r="H58" s="60">
        <v>0</v>
      </c>
      <c r="I58" s="60">
        <v>71043.004745176077</v>
      </c>
      <c r="J58" s="60">
        <v>71043.004745176077</v>
      </c>
      <c r="K58" s="57" t="s">
        <v>89</v>
      </c>
      <c r="L58" s="125"/>
      <c r="M58" s="125"/>
      <c r="N58" s="125"/>
      <c r="O58" s="125"/>
      <c r="P58" s="125"/>
      <c r="Q58" s="125"/>
      <c r="R58" s="125"/>
      <c r="S58" s="125"/>
      <c r="T58" s="131"/>
      <c r="U58" s="125"/>
      <c r="V58" s="125"/>
      <c r="W58" s="125"/>
    </row>
    <row r="59" spans="1:23" s="26" customFormat="1" ht="30.6" customHeight="1" x14ac:dyDescent="0.2">
      <c r="A59" s="56" t="s">
        <v>346</v>
      </c>
      <c r="B59" s="57" t="s">
        <v>351</v>
      </c>
      <c r="C59" s="56" t="s">
        <v>211</v>
      </c>
      <c r="D59" s="59" t="s">
        <v>157</v>
      </c>
      <c r="E59" s="93" t="s">
        <v>346</v>
      </c>
      <c r="F59" s="60">
        <v>491050.00525134325</v>
      </c>
      <c r="G59" s="60">
        <v>459068.40490932838</v>
      </c>
      <c r="H59" s="60">
        <v>0</v>
      </c>
      <c r="I59" s="60">
        <v>459048.04190911067</v>
      </c>
      <c r="J59" s="60">
        <v>459048.04190911067</v>
      </c>
      <c r="K59" s="57" t="s">
        <v>89</v>
      </c>
      <c r="L59" s="125"/>
      <c r="M59" s="125"/>
      <c r="N59" s="125"/>
      <c r="O59" s="125"/>
      <c r="P59" s="125"/>
      <c r="Q59" s="125"/>
      <c r="R59" s="125"/>
      <c r="S59" s="125"/>
      <c r="T59" s="131"/>
      <c r="U59" s="125"/>
      <c r="V59" s="125"/>
      <c r="W59" s="125"/>
    </row>
    <row r="60" spans="1:23" s="26" customFormat="1" ht="30.6" customHeight="1" x14ac:dyDescent="0.2">
      <c r="A60" s="56" t="s">
        <v>346</v>
      </c>
      <c r="B60" s="91" t="s">
        <v>352</v>
      </c>
      <c r="C60" s="56" t="s">
        <v>212</v>
      </c>
      <c r="D60" s="59" t="s">
        <v>157</v>
      </c>
      <c r="E60" s="93" t="s">
        <v>346</v>
      </c>
      <c r="F60" s="60">
        <v>282940.00394663599</v>
      </c>
      <c r="G60" s="60">
        <v>329952.00460239075</v>
      </c>
      <c r="H60" s="60">
        <v>0</v>
      </c>
      <c r="I60" s="60">
        <v>329890.30660153012</v>
      </c>
      <c r="J60" s="60">
        <v>329890.30660153012</v>
      </c>
      <c r="K60" s="57" t="s">
        <v>89</v>
      </c>
      <c r="L60" s="125"/>
      <c r="M60" s="125"/>
      <c r="N60" s="125"/>
      <c r="O60" s="125"/>
      <c r="P60" s="125"/>
      <c r="Q60" s="125"/>
      <c r="R60" s="125"/>
      <c r="S60" s="125"/>
      <c r="T60" s="131"/>
      <c r="U60" s="125"/>
      <c r="V60" s="125"/>
      <c r="W60" s="125"/>
    </row>
    <row r="61" spans="1:23" s="26" customFormat="1" ht="30.6" customHeight="1" x14ac:dyDescent="0.2">
      <c r="A61" s="56" t="s">
        <v>346</v>
      </c>
      <c r="B61" s="57" t="s">
        <v>354</v>
      </c>
      <c r="C61" s="56" t="s">
        <v>213</v>
      </c>
      <c r="D61" s="59" t="s">
        <v>157</v>
      </c>
      <c r="E61" s="93" t="s">
        <v>346</v>
      </c>
      <c r="F61" s="60">
        <v>64400.000000000007</v>
      </c>
      <c r="G61" s="60">
        <v>16833.600000000002</v>
      </c>
      <c r="H61" s="60">
        <v>0</v>
      </c>
      <c r="I61" s="60">
        <v>16830.478000000003</v>
      </c>
      <c r="J61" s="60">
        <v>16830.478000000003</v>
      </c>
      <c r="K61" s="57" t="s">
        <v>89</v>
      </c>
      <c r="L61" s="125"/>
      <c r="M61" s="125"/>
      <c r="N61" s="125"/>
      <c r="O61" s="125"/>
      <c r="P61" s="125"/>
      <c r="Q61" s="125"/>
      <c r="R61" s="125"/>
      <c r="S61" s="125"/>
      <c r="T61" s="131"/>
      <c r="U61" s="125"/>
      <c r="V61" s="125"/>
      <c r="W61" s="125"/>
    </row>
    <row r="62" spans="1:23" s="26" customFormat="1" ht="33.75" x14ac:dyDescent="0.2">
      <c r="A62" s="77" t="s">
        <v>346</v>
      </c>
      <c r="B62" s="73" t="s">
        <v>355</v>
      </c>
      <c r="C62" s="77" t="s">
        <v>214</v>
      </c>
      <c r="D62" s="72" t="s">
        <v>157</v>
      </c>
      <c r="E62" s="93" t="s">
        <v>346</v>
      </c>
      <c r="F62" s="31">
        <v>49499.999999999993</v>
      </c>
      <c r="G62" s="31">
        <v>0</v>
      </c>
      <c r="H62" s="31">
        <v>0</v>
      </c>
      <c r="I62" s="31">
        <v>0</v>
      </c>
      <c r="J62" s="31">
        <v>0</v>
      </c>
      <c r="K62" s="73" t="s">
        <v>89</v>
      </c>
      <c r="L62" s="125"/>
      <c r="M62" s="125"/>
      <c r="N62" s="125"/>
      <c r="O62" s="125"/>
      <c r="P62" s="125"/>
      <c r="Q62" s="125"/>
      <c r="R62" s="125"/>
      <c r="S62" s="125"/>
      <c r="T62" s="131"/>
      <c r="U62" s="125"/>
      <c r="V62" s="125"/>
      <c r="W62" s="125"/>
    </row>
    <row r="63" spans="1:23" s="26" customFormat="1" ht="33.75" x14ac:dyDescent="0.2">
      <c r="A63" s="56" t="s">
        <v>346</v>
      </c>
      <c r="B63" s="57" t="s">
        <v>361</v>
      </c>
      <c r="C63" s="56" t="s">
        <v>287</v>
      </c>
      <c r="D63" s="59" t="s">
        <v>157</v>
      </c>
      <c r="E63" s="93" t="s">
        <v>346</v>
      </c>
      <c r="F63" s="31">
        <v>72000</v>
      </c>
      <c r="G63" s="31">
        <v>0</v>
      </c>
      <c r="H63" s="31">
        <v>0</v>
      </c>
      <c r="I63" s="31">
        <v>0</v>
      </c>
      <c r="J63" s="31">
        <v>0</v>
      </c>
      <c r="K63" s="57" t="s">
        <v>89</v>
      </c>
      <c r="L63" s="125"/>
      <c r="M63" s="125"/>
      <c r="N63" s="125"/>
      <c r="O63" s="125"/>
      <c r="P63" s="125"/>
      <c r="Q63" s="125"/>
      <c r="R63" s="125"/>
      <c r="S63" s="125"/>
      <c r="T63" s="131"/>
      <c r="U63" s="125"/>
      <c r="V63" s="125"/>
      <c r="W63" s="125"/>
    </row>
    <row r="64" spans="1:23" s="26" customFormat="1" ht="30.6" customHeight="1" x14ac:dyDescent="0.2">
      <c r="A64" s="93" t="s">
        <v>346</v>
      </c>
      <c r="B64" s="57" t="s">
        <v>345</v>
      </c>
      <c r="C64" s="56" t="s">
        <v>201</v>
      </c>
      <c r="D64" s="59" t="s">
        <v>157</v>
      </c>
      <c r="E64" s="93" t="s">
        <v>346</v>
      </c>
      <c r="F64" s="60">
        <v>1043073.7281767977</v>
      </c>
      <c r="G64" s="27">
        <v>1014446.898865591</v>
      </c>
      <c r="H64" s="60">
        <v>16801.355337249868</v>
      </c>
      <c r="I64" s="60">
        <v>997458.15041237406</v>
      </c>
      <c r="J64" s="60">
        <v>1014259.5057496239</v>
      </c>
      <c r="K64" s="57" t="s">
        <v>89</v>
      </c>
      <c r="L64" s="125" t="s">
        <v>146</v>
      </c>
      <c r="M64" s="125" t="s">
        <v>215</v>
      </c>
      <c r="N64" s="125" t="s">
        <v>216</v>
      </c>
      <c r="O64" s="125" t="s">
        <v>217</v>
      </c>
      <c r="P64" s="125" t="s">
        <v>218</v>
      </c>
      <c r="Q64" s="125" t="s">
        <v>218</v>
      </c>
      <c r="R64" s="124">
        <v>0.3</v>
      </c>
      <c r="S64" s="124">
        <v>0.3</v>
      </c>
      <c r="T64" s="127">
        <v>0.18129999999999999</v>
      </c>
      <c r="U64" s="125">
        <v>468879</v>
      </c>
      <c r="V64" s="125">
        <v>396927</v>
      </c>
      <c r="W64" s="125" t="s">
        <v>219</v>
      </c>
    </row>
    <row r="65" spans="1:23" s="26" customFormat="1" ht="30.6" customHeight="1" x14ac:dyDescent="0.2">
      <c r="A65" s="93" t="s">
        <v>346</v>
      </c>
      <c r="B65" s="57" t="s">
        <v>347</v>
      </c>
      <c r="C65" s="56" t="s">
        <v>207</v>
      </c>
      <c r="D65" s="59" t="s">
        <v>157</v>
      </c>
      <c r="E65" s="93" t="s">
        <v>346</v>
      </c>
      <c r="F65" s="31">
        <v>27198.510651374647</v>
      </c>
      <c r="G65" s="31">
        <v>10270.81697979304</v>
      </c>
      <c r="H65" s="60">
        <v>0</v>
      </c>
      <c r="I65" s="60">
        <v>10269.829591436666</v>
      </c>
      <c r="J65" s="60">
        <v>10269.829591436666</v>
      </c>
      <c r="K65" s="57" t="s">
        <v>89</v>
      </c>
      <c r="L65" s="125"/>
      <c r="M65" s="125"/>
      <c r="N65" s="125"/>
      <c r="O65" s="125"/>
      <c r="P65" s="125"/>
      <c r="Q65" s="125"/>
      <c r="R65" s="125"/>
      <c r="S65" s="125"/>
      <c r="T65" s="127"/>
      <c r="U65" s="125"/>
      <c r="V65" s="125"/>
      <c r="W65" s="125"/>
    </row>
    <row r="66" spans="1:23" s="26" customFormat="1" ht="30.6" customHeight="1" x14ac:dyDescent="0.2">
      <c r="A66" s="93" t="s">
        <v>346</v>
      </c>
      <c r="B66" s="91" t="s">
        <v>348</v>
      </c>
      <c r="C66" s="56" t="s">
        <v>208</v>
      </c>
      <c r="D66" s="59" t="s">
        <v>157</v>
      </c>
      <c r="E66" s="93" t="s">
        <v>346</v>
      </c>
      <c r="F66" s="60">
        <v>44249.998241520218</v>
      </c>
      <c r="G66" s="60">
        <v>7539.1497003967725</v>
      </c>
      <c r="H66" s="60">
        <v>0</v>
      </c>
      <c r="I66" s="60">
        <v>7538.9112004062508</v>
      </c>
      <c r="J66" s="60">
        <v>7538.9112004062508</v>
      </c>
      <c r="K66" s="57" t="s">
        <v>89</v>
      </c>
      <c r="L66" s="125"/>
      <c r="M66" s="125"/>
      <c r="N66" s="125"/>
      <c r="O66" s="125"/>
      <c r="P66" s="125"/>
      <c r="Q66" s="125"/>
      <c r="R66" s="125"/>
      <c r="S66" s="125"/>
      <c r="T66" s="127"/>
      <c r="U66" s="125"/>
      <c r="V66" s="125"/>
      <c r="W66" s="125"/>
    </row>
    <row r="67" spans="1:23" s="26" customFormat="1" ht="30.6" customHeight="1" x14ac:dyDescent="0.2">
      <c r="A67" s="93" t="s">
        <v>346</v>
      </c>
      <c r="B67" s="91" t="s">
        <v>349</v>
      </c>
      <c r="C67" s="56" t="s">
        <v>209</v>
      </c>
      <c r="D67" s="59" t="s">
        <v>157</v>
      </c>
      <c r="E67" s="93" t="s">
        <v>346</v>
      </c>
      <c r="F67" s="60">
        <v>9299.9981296761853</v>
      </c>
      <c r="G67" s="60">
        <v>300.74993951614118</v>
      </c>
      <c r="H67" s="60">
        <v>0</v>
      </c>
      <c r="I67" s="60">
        <v>290.55594156625739</v>
      </c>
      <c r="J67" s="60">
        <v>290.55594156625739</v>
      </c>
      <c r="K67" s="57" t="s">
        <v>89</v>
      </c>
      <c r="L67" s="125"/>
      <c r="M67" s="125"/>
      <c r="N67" s="125"/>
      <c r="O67" s="125"/>
      <c r="P67" s="125"/>
      <c r="Q67" s="125"/>
      <c r="R67" s="125"/>
      <c r="S67" s="125"/>
      <c r="T67" s="127"/>
      <c r="U67" s="125"/>
      <c r="V67" s="125"/>
      <c r="W67" s="125"/>
    </row>
    <row r="68" spans="1:23" s="26" customFormat="1" ht="30.6" customHeight="1" x14ac:dyDescent="0.2">
      <c r="A68" s="93" t="s">
        <v>346</v>
      </c>
      <c r="B68" s="91" t="s">
        <v>350</v>
      </c>
      <c r="C68" s="56" t="s">
        <v>210</v>
      </c>
      <c r="D68" s="59" t="s">
        <v>157</v>
      </c>
      <c r="E68" s="93" t="s">
        <v>346</v>
      </c>
      <c r="F68" s="60">
        <v>16649.997405091413</v>
      </c>
      <c r="G68" s="60">
        <v>15243.897624232612</v>
      </c>
      <c r="H68" s="60">
        <v>0</v>
      </c>
      <c r="I68" s="60">
        <v>15223.49762741196</v>
      </c>
      <c r="J68" s="60">
        <v>15223.49762741196</v>
      </c>
      <c r="K68" s="57" t="s">
        <v>89</v>
      </c>
      <c r="L68" s="125"/>
      <c r="M68" s="125"/>
      <c r="N68" s="125"/>
      <c r="O68" s="125"/>
      <c r="P68" s="125"/>
      <c r="Q68" s="125"/>
      <c r="R68" s="125"/>
      <c r="S68" s="125"/>
      <c r="T68" s="127"/>
      <c r="U68" s="125"/>
      <c r="V68" s="125"/>
      <c r="W68" s="125"/>
    </row>
    <row r="69" spans="1:23" s="26" customFormat="1" ht="30.6" customHeight="1" x14ac:dyDescent="0.2">
      <c r="A69" s="93" t="s">
        <v>346</v>
      </c>
      <c r="B69" s="91" t="s">
        <v>351</v>
      </c>
      <c r="C69" s="56" t="s">
        <v>211</v>
      </c>
      <c r="D69" s="59" t="s">
        <v>157</v>
      </c>
      <c r="E69" s="93" t="s">
        <v>346</v>
      </c>
      <c r="F69" s="60">
        <v>105224.99737432839</v>
      </c>
      <c r="G69" s="60">
        <v>98371.797545335765</v>
      </c>
      <c r="H69" s="60">
        <v>0</v>
      </c>
      <c r="I69" s="60">
        <v>98367.43404544465</v>
      </c>
      <c r="J69" s="60">
        <v>98367.43404544465</v>
      </c>
      <c r="K69" s="57" t="s">
        <v>89</v>
      </c>
      <c r="L69" s="125"/>
      <c r="M69" s="125"/>
      <c r="N69" s="125"/>
      <c r="O69" s="125"/>
      <c r="P69" s="125"/>
      <c r="Q69" s="125"/>
      <c r="R69" s="125"/>
      <c r="S69" s="125"/>
      <c r="T69" s="127"/>
      <c r="U69" s="125"/>
      <c r="V69" s="125"/>
      <c r="W69" s="125"/>
    </row>
    <row r="70" spans="1:23" s="26" customFormat="1" ht="30.6" customHeight="1" x14ac:dyDescent="0.2">
      <c r="A70" s="93" t="s">
        <v>346</v>
      </c>
      <c r="B70" s="57" t="s">
        <v>352</v>
      </c>
      <c r="C70" s="56" t="s">
        <v>212</v>
      </c>
      <c r="D70" s="59" t="s">
        <v>157</v>
      </c>
      <c r="E70" s="93" t="s">
        <v>346</v>
      </c>
      <c r="F70" s="27">
        <v>60629.998026681998</v>
      </c>
      <c r="G70" s="60">
        <v>70703.997698804626</v>
      </c>
      <c r="H70" s="60">
        <v>0</v>
      </c>
      <c r="I70" s="60">
        <v>70690.776699234921</v>
      </c>
      <c r="J70" s="60">
        <v>70690.776699234921</v>
      </c>
      <c r="K70" s="57" t="s">
        <v>89</v>
      </c>
      <c r="L70" s="125"/>
      <c r="M70" s="125"/>
      <c r="N70" s="125"/>
      <c r="O70" s="125"/>
      <c r="P70" s="125"/>
      <c r="Q70" s="125"/>
      <c r="R70" s="125"/>
      <c r="S70" s="125"/>
      <c r="T70" s="127"/>
      <c r="U70" s="125"/>
      <c r="V70" s="125"/>
      <c r="W70" s="125"/>
    </row>
    <row r="71" spans="1:23" s="26" customFormat="1" ht="30.6" customHeight="1" x14ac:dyDescent="0.2">
      <c r="A71" s="93" t="s">
        <v>346</v>
      </c>
      <c r="B71" s="91" t="s">
        <v>354</v>
      </c>
      <c r="C71" s="56" t="s">
        <v>213</v>
      </c>
      <c r="D71" s="59" t="s">
        <v>157</v>
      </c>
      <c r="E71" s="93" t="s">
        <v>346</v>
      </c>
      <c r="F71" s="60">
        <v>13800</v>
      </c>
      <c r="G71" s="60">
        <v>3607.2</v>
      </c>
      <c r="H71" s="60">
        <v>0</v>
      </c>
      <c r="I71" s="60">
        <v>3606.5309999999999</v>
      </c>
      <c r="J71" s="60">
        <v>3606.5309999999999</v>
      </c>
      <c r="K71" s="57" t="s">
        <v>89</v>
      </c>
      <c r="L71" s="125"/>
      <c r="M71" s="125"/>
      <c r="N71" s="125"/>
      <c r="O71" s="125"/>
      <c r="P71" s="125"/>
      <c r="Q71" s="125"/>
      <c r="R71" s="125"/>
      <c r="S71" s="125"/>
      <c r="T71" s="127"/>
      <c r="U71" s="125"/>
      <c r="V71" s="125"/>
      <c r="W71" s="125"/>
    </row>
    <row r="72" spans="1:23" s="26" customFormat="1" ht="33.75" x14ac:dyDescent="0.2">
      <c r="A72" s="93" t="s">
        <v>346</v>
      </c>
      <c r="B72" s="91" t="s">
        <v>355</v>
      </c>
      <c r="C72" s="56" t="s">
        <v>214</v>
      </c>
      <c r="D72" s="59" t="s">
        <v>157</v>
      </c>
      <c r="E72" s="93" t="s">
        <v>346</v>
      </c>
      <c r="F72" s="60">
        <v>12749.999999999998</v>
      </c>
      <c r="G72" s="60">
        <v>0</v>
      </c>
      <c r="H72" s="60">
        <v>0</v>
      </c>
      <c r="I72" s="31">
        <v>0</v>
      </c>
      <c r="J72" s="31">
        <v>0</v>
      </c>
      <c r="K72" s="57" t="s">
        <v>89</v>
      </c>
      <c r="L72" s="125"/>
      <c r="M72" s="125"/>
      <c r="N72" s="125"/>
      <c r="O72" s="125"/>
      <c r="P72" s="125"/>
      <c r="Q72" s="125"/>
      <c r="R72" s="125"/>
      <c r="S72" s="125"/>
      <c r="T72" s="127"/>
      <c r="U72" s="125"/>
      <c r="V72" s="125"/>
      <c r="W72" s="125"/>
    </row>
    <row r="73" spans="1:23" s="26" customFormat="1" ht="30.6" customHeight="1" x14ac:dyDescent="0.2">
      <c r="A73" s="93" t="s">
        <v>346</v>
      </c>
      <c r="B73" s="57" t="s">
        <v>345</v>
      </c>
      <c r="C73" s="56" t="s">
        <v>201</v>
      </c>
      <c r="D73" s="59" t="s">
        <v>157</v>
      </c>
      <c r="E73" s="93" t="s">
        <v>346</v>
      </c>
      <c r="F73" s="60">
        <v>724384.86251932487</v>
      </c>
      <c r="G73" s="27">
        <v>704504.34855871648</v>
      </c>
      <c r="H73" s="60">
        <v>11668.060605251085</v>
      </c>
      <c r="I73" s="60">
        <v>692706.14879562834</v>
      </c>
      <c r="J73" s="60">
        <v>704374.20940087945</v>
      </c>
      <c r="K73" s="57" t="s">
        <v>89</v>
      </c>
      <c r="L73" s="125" t="s">
        <v>146</v>
      </c>
      <c r="M73" s="125" t="s">
        <v>220</v>
      </c>
      <c r="N73" s="125" t="s">
        <v>221</v>
      </c>
      <c r="O73" s="125" t="s">
        <v>222</v>
      </c>
      <c r="P73" s="125" t="s">
        <v>223</v>
      </c>
      <c r="Q73" s="125" t="s">
        <v>223</v>
      </c>
      <c r="R73" s="124">
        <v>1</v>
      </c>
      <c r="S73" s="124">
        <v>1</v>
      </c>
      <c r="T73" s="126">
        <v>23.08</v>
      </c>
      <c r="U73" s="125">
        <v>48</v>
      </c>
      <c r="V73" s="125">
        <v>208</v>
      </c>
      <c r="W73" s="125" t="s">
        <v>224</v>
      </c>
    </row>
    <row r="74" spans="1:23" s="26" customFormat="1" ht="30.6" customHeight="1" x14ac:dyDescent="0.2">
      <c r="A74" s="93" t="s">
        <v>346</v>
      </c>
      <c r="B74" s="57" t="s">
        <v>347</v>
      </c>
      <c r="C74" s="56" t="s">
        <v>207</v>
      </c>
      <c r="D74" s="59" t="s">
        <v>157</v>
      </c>
      <c r="E74" s="93" t="s">
        <v>346</v>
      </c>
      <c r="F74" s="60">
        <v>27198.510651374647</v>
      </c>
      <c r="G74" s="27">
        <v>10270.81697979304</v>
      </c>
      <c r="H74" s="60">
        <v>0</v>
      </c>
      <c r="I74" s="60">
        <v>10269.829591436666</v>
      </c>
      <c r="J74" s="60">
        <v>10269.829591436666</v>
      </c>
      <c r="K74" s="57" t="s">
        <v>89</v>
      </c>
      <c r="L74" s="125"/>
      <c r="M74" s="125"/>
      <c r="N74" s="125"/>
      <c r="O74" s="125"/>
      <c r="P74" s="125"/>
      <c r="Q74" s="125"/>
      <c r="R74" s="125"/>
      <c r="S74" s="125"/>
      <c r="T74" s="126"/>
      <c r="U74" s="125"/>
      <c r="V74" s="125"/>
      <c r="W74" s="125"/>
    </row>
    <row r="75" spans="1:23" s="26" customFormat="1" ht="30.6" customHeight="1" x14ac:dyDescent="0.2">
      <c r="A75" s="93" t="s">
        <v>346</v>
      </c>
      <c r="B75" s="91" t="s">
        <v>348</v>
      </c>
      <c r="C75" s="56" t="s">
        <v>208</v>
      </c>
      <c r="D75" s="59" t="s">
        <v>157</v>
      </c>
      <c r="E75" s="93" t="s">
        <v>346</v>
      </c>
      <c r="F75" s="60">
        <v>44249.998241520218</v>
      </c>
      <c r="G75" s="60">
        <v>7539.1497003967725</v>
      </c>
      <c r="H75" s="60">
        <v>0</v>
      </c>
      <c r="I75" s="31">
        <v>7538.9112004062508</v>
      </c>
      <c r="J75" s="60">
        <v>7538.9112004062508</v>
      </c>
      <c r="K75" s="57" t="s">
        <v>89</v>
      </c>
      <c r="L75" s="125"/>
      <c r="M75" s="125"/>
      <c r="N75" s="125"/>
      <c r="O75" s="125"/>
      <c r="P75" s="125"/>
      <c r="Q75" s="125"/>
      <c r="R75" s="125"/>
      <c r="S75" s="125"/>
      <c r="T75" s="126"/>
      <c r="U75" s="125"/>
      <c r="V75" s="125"/>
      <c r="W75" s="125"/>
    </row>
    <row r="76" spans="1:23" s="26" customFormat="1" ht="30.6" customHeight="1" x14ac:dyDescent="0.2">
      <c r="A76" s="93" t="s">
        <v>346</v>
      </c>
      <c r="B76" s="91" t="s">
        <v>349</v>
      </c>
      <c r="C76" s="56" t="s">
        <v>209</v>
      </c>
      <c r="D76" s="59" t="s">
        <v>157</v>
      </c>
      <c r="E76" s="93" t="s">
        <v>346</v>
      </c>
      <c r="F76" s="60">
        <v>9299.9981296761853</v>
      </c>
      <c r="G76" s="60">
        <v>300.74993951614118</v>
      </c>
      <c r="H76" s="60">
        <v>0</v>
      </c>
      <c r="I76" s="60">
        <v>290.55594156625739</v>
      </c>
      <c r="J76" s="60">
        <v>290.55594156625739</v>
      </c>
      <c r="K76" s="57" t="s">
        <v>89</v>
      </c>
      <c r="L76" s="125"/>
      <c r="M76" s="125"/>
      <c r="N76" s="125"/>
      <c r="O76" s="125"/>
      <c r="P76" s="125"/>
      <c r="Q76" s="125"/>
      <c r="R76" s="125"/>
      <c r="S76" s="125"/>
      <c r="T76" s="126"/>
      <c r="U76" s="125"/>
      <c r="V76" s="125"/>
      <c r="W76" s="125"/>
    </row>
    <row r="77" spans="1:23" s="26" customFormat="1" ht="30.6" customHeight="1" x14ac:dyDescent="0.2">
      <c r="A77" s="93" t="s">
        <v>346</v>
      </c>
      <c r="B77" s="91" t="s">
        <v>350</v>
      </c>
      <c r="C77" s="56" t="s">
        <v>210</v>
      </c>
      <c r="D77" s="59" t="s">
        <v>157</v>
      </c>
      <c r="E77" s="93" t="s">
        <v>346</v>
      </c>
      <c r="F77" s="60">
        <v>16649.997405091413</v>
      </c>
      <c r="G77" s="60">
        <v>15243.897624232612</v>
      </c>
      <c r="H77" s="60">
        <v>0</v>
      </c>
      <c r="I77" s="60">
        <v>15223.49762741196</v>
      </c>
      <c r="J77" s="60">
        <v>15223.49762741196</v>
      </c>
      <c r="K77" s="57" t="s">
        <v>89</v>
      </c>
      <c r="L77" s="125"/>
      <c r="M77" s="125"/>
      <c r="N77" s="125"/>
      <c r="O77" s="125"/>
      <c r="P77" s="125"/>
      <c r="Q77" s="125"/>
      <c r="R77" s="125"/>
      <c r="S77" s="125"/>
      <c r="T77" s="126"/>
      <c r="U77" s="125"/>
      <c r="V77" s="125"/>
      <c r="W77" s="125"/>
    </row>
    <row r="78" spans="1:23" s="26" customFormat="1" ht="30.6" customHeight="1" x14ac:dyDescent="0.2">
      <c r="A78" s="93" t="s">
        <v>346</v>
      </c>
      <c r="B78" s="91" t="s">
        <v>351</v>
      </c>
      <c r="C78" s="56" t="s">
        <v>211</v>
      </c>
      <c r="D78" s="59" t="s">
        <v>157</v>
      </c>
      <c r="E78" s="93" t="s">
        <v>346</v>
      </c>
      <c r="F78" s="60">
        <v>105224.99737432839</v>
      </c>
      <c r="G78" s="60">
        <v>98371.797545335765</v>
      </c>
      <c r="H78" s="60">
        <v>0</v>
      </c>
      <c r="I78" s="60">
        <v>98367.43404544465</v>
      </c>
      <c r="J78" s="60">
        <v>98367.43404544465</v>
      </c>
      <c r="K78" s="57" t="s">
        <v>89</v>
      </c>
      <c r="L78" s="125"/>
      <c r="M78" s="125"/>
      <c r="N78" s="125"/>
      <c r="O78" s="125"/>
      <c r="P78" s="125"/>
      <c r="Q78" s="125"/>
      <c r="R78" s="125"/>
      <c r="S78" s="125"/>
      <c r="T78" s="126"/>
      <c r="U78" s="125"/>
      <c r="V78" s="125"/>
      <c r="W78" s="125"/>
    </row>
    <row r="79" spans="1:23" s="26" customFormat="1" ht="30.6" customHeight="1" x14ac:dyDescent="0.2">
      <c r="A79" s="93" t="s">
        <v>346</v>
      </c>
      <c r="B79" s="91" t="s">
        <v>352</v>
      </c>
      <c r="C79" s="56" t="s">
        <v>212</v>
      </c>
      <c r="D79" s="59" t="s">
        <v>157</v>
      </c>
      <c r="E79" s="93" t="s">
        <v>346</v>
      </c>
      <c r="F79" s="60">
        <v>60629.998026681998</v>
      </c>
      <c r="G79" s="60">
        <v>70703.997698804626</v>
      </c>
      <c r="H79" s="60">
        <v>0</v>
      </c>
      <c r="I79" s="60">
        <v>70690.776699234921</v>
      </c>
      <c r="J79" s="60">
        <v>70690.776699234921</v>
      </c>
      <c r="K79" s="57" t="s">
        <v>89</v>
      </c>
      <c r="L79" s="125"/>
      <c r="M79" s="125"/>
      <c r="N79" s="125"/>
      <c r="O79" s="125"/>
      <c r="P79" s="125"/>
      <c r="Q79" s="125"/>
      <c r="R79" s="125"/>
      <c r="S79" s="125"/>
      <c r="T79" s="126"/>
      <c r="U79" s="125"/>
      <c r="V79" s="125"/>
      <c r="W79" s="125"/>
    </row>
    <row r="80" spans="1:23" s="26" customFormat="1" ht="30.6" customHeight="1" x14ac:dyDescent="0.2">
      <c r="A80" s="56" t="s">
        <v>346</v>
      </c>
      <c r="B80" s="57" t="s">
        <v>353</v>
      </c>
      <c r="C80" s="56" t="s">
        <v>225</v>
      </c>
      <c r="D80" s="59" t="s">
        <v>157</v>
      </c>
      <c r="E80" s="93" t="s">
        <v>346</v>
      </c>
      <c r="F80" s="60">
        <v>939000</v>
      </c>
      <c r="G80" s="60">
        <v>626808</v>
      </c>
      <c r="H80" s="60">
        <v>0</v>
      </c>
      <c r="I80" s="60">
        <v>626622.61</v>
      </c>
      <c r="J80" s="60">
        <v>626622.61</v>
      </c>
      <c r="K80" s="57" t="s">
        <v>89</v>
      </c>
      <c r="L80" s="125"/>
      <c r="M80" s="125"/>
      <c r="N80" s="125"/>
      <c r="O80" s="125"/>
      <c r="P80" s="125"/>
      <c r="Q80" s="125"/>
      <c r="R80" s="125"/>
      <c r="S80" s="125"/>
      <c r="T80" s="126"/>
      <c r="U80" s="125"/>
      <c r="V80" s="125"/>
      <c r="W80" s="125"/>
    </row>
    <row r="81" spans="1:23" s="26" customFormat="1" ht="30.6" customHeight="1" x14ac:dyDescent="0.2">
      <c r="A81" s="93" t="s">
        <v>346</v>
      </c>
      <c r="B81" s="91" t="s">
        <v>354</v>
      </c>
      <c r="C81" s="56" t="s">
        <v>213</v>
      </c>
      <c r="D81" s="59" t="s">
        <v>157</v>
      </c>
      <c r="E81" s="93" t="s">
        <v>346</v>
      </c>
      <c r="F81" s="60">
        <v>13800</v>
      </c>
      <c r="G81" s="60">
        <v>3607.2</v>
      </c>
      <c r="H81" s="60">
        <v>0</v>
      </c>
      <c r="I81" s="60">
        <v>3606.5309999999999</v>
      </c>
      <c r="J81" s="60">
        <v>3606.5309999999999</v>
      </c>
      <c r="K81" s="57" t="s">
        <v>89</v>
      </c>
      <c r="L81" s="125"/>
      <c r="M81" s="125"/>
      <c r="N81" s="125"/>
      <c r="O81" s="125"/>
      <c r="P81" s="125"/>
      <c r="Q81" s="125"/>
      <c r="R81" s="125"/>
      <c r="S81" s="125"/>
      <c r="T81" s="126"/>
      <c r="U81" s="125"/>
      <c r="V81" s="125"/>
      <c r="W81" s="125"/>
    </row>
    <row r="82" spans="1:23" s="26" customFormat="1" ht="30.6" customHeight="1" x14ac:dyDescent="0.2">
      <c r="A82" s="93" t="s">
        <v>346</v>
      </c>
      <c r="B82" s="91" t="s">
        <v>355</v>
      </c>
      <c r="C82" s="56" t="s">
        <v>214</v>
      </c>
      <c r="D82" s="59" t="s">
        <v>157</v>
      </c>
      <c r="E82" s="93" t="s">
        <v>346</v>
      </c>
      <c r="F82" s="60">
        <v>12749.999999999998</v>
      </c>
      <c r="G82" s="60">
        <v>0</v>
      </c>
      <c r="H82" s="60">
        <v>0</v>
      </c>
      <c r="I82" s="31">
        <v>0</v>
      </c>
      <c r="J82" s="31">
        <v>0</v>
      </c>
      <c r="K82" s="57" t="s">
        <v>89</v>
      </c>
      <c r="L82" s="125"/>
      <c r="M82" s="125"/>
      <c r="N82" s="125"/>
      <c r="O82" s="125"/>
      <c r="P82" s="125"/>
      <c r="Q82" s="125"/>
      <c r="R82" s="125"/>
      <c r="S82" s="125"/>
      <c r="T82" s="126"/>
      <c r="U82" s="125"/>
      <c r="V82" s="125"/>
      <c r="W82" s="125"/>
    </row>
    <row r="83" spans="1:23" s="26" customFormat="1" ht="30.6" customHeight="1" x14ac:dyDescent="0.2">
      <c r="A83" s="56" t="s">
        <v>346</v>
      </c>
      <c r="B83" s="57" t="s">
        <v>356</v>
      </c>
      <c r="C83" s="56" t="s">
        <v>226</v>
      </c>
      <c r="D83" s="59" t="s">
        <v>157</v>
      </c>
      <c r="E83" s="93" t="s">
        <v>346</v>
      </c>
      <c r="F83" s="60">
        <v>72000</v>
      </c>
      <c r="G83" s="60">
        <v>27437</v>
      </c>
      <c r="H83" s="60">
        <v>0</v>
      </c>
      <c r="I83" s="60">
        <v>27435.18</v>
      </c>
      <c r="J83" s="60">
        <v>27435.18</v>
      </c>
      <c r="K83" s="57" t="s">
        <v>89</v>
      </c>
      <c r="L83" s="125"/>
      <c r="M83" s="125"/>
      <c r="N83" s="125"/>
      <c r="O83" s="125"/>
      <c r="P83" s="125"/>
      <c r="Q83" s="125"/>
      <c r="R83" s="125"/>
      <c r="S83" s="125"/>
      <c r="T83" s="126"/>
      <c r="U83" s="125"/>
      <c r="V83" s="125"/>
      <c r="W83" s="125"/>
    </row>
    <row r="84" spans="1:23" s="26" customFormat="1" ht="30.6" customHeight="1" x14ac:dyDescent="0.2">
      <c r="A84" s="56" t="s">
        <v>346</v>
      </c>
      <c r="B84" s="57" t="s">
        <v>357</v>
      </c>
      <c r="C84" s="56" t="s">
        <v>227</v>
      </c>
      <c r="D84" s="59" t="s">
        <v>157</v>
      </c>
      <c r="E84" s="93" t="s">
        <v>346</v>
      </c>
      <c r="F84" s="60">
        <v>72000</v>
      </c>
      <c r="G84" s="60">
        <v>47471</v>
      </c>
      <c r="H84" s="60">
        <v>0</v>
      </c>
      <c r="I84" s="60">
        <v>47470.57</v>
      </c>
      <c r="J84" s="60">
        <v>47470.57</v>
      </c>
      <c r="K84" s="79" t="s">
        <v>89</v>
      </c>
      <c r="L84" s="125"/>
      <c r="M84" s="125"/>
      <c r="N84" s="125"/>
      <c r="O84" s="125"/>
      <c r="P84" s="125"/>
      <c r="Q84" s="125"/>
      <c r="R84" s="125"/>
      <c r="S84" s="125"/>
      <c r="T84" s="126"/>
      <c r="U84" s="125"/>
      <c r="V84" s="125"/>
      <c r="W84" s="125"/>
    </row>
    <row r="85" spans="1:23" s="26" customFormat="1" ht="30.6" customHeight="1" x14ac:dyDescent="0.2">
      <c r="A85" s="56" t="s">
        <v>346</v>
      </c>
      <c r="B85" s="57" t="s">
        <v>358</v>
      </c>
      <c r="C85" s="56" t="s">
        <v>228</v>
      </c>
      <c r="D85" s="59" t="s">
        <v>157</v>
      </c>
      <c r="E85" s="93" t="s">
        <v>346</v>
      </c>
      <c r="F85" s="60">
        <v>157000</v>
      </c>
      <c r="G85" s="60">
        <v>1926</v>
      </c>
      <c r="H85" s="60">
        <v>0</v>
      </c>
      <c r="I85" s="60">
        <v>1396.94</v>
      </c>
      <c r="J85" s="60">
        <v>1396.94</v>
      </c>
      <c r="K85" s="79" t="s">
        <v>89</v>
      </c>
      <c r="L85" s="125"/>
      <c r="M85" s="125"/>
      <c r="N85" s="125"/>
      <c r="O85" s="125"/>
      <c r="P85" s="125"/>
      <c r="Q85" s="125"/>
      <c r="R85" s="125"/>
      <c r="S85" s="125"/>
      <c r="T85" s="126"/>
      <c r="U85" s="125"/>
      <c r="V85" s="125"/>
      <c r="W85" s="125"/>
    </row>
    <row r="86" spans="1:23" s="26" customFormat="1" ht="30.6" customHeight="1" x14ac:dyDescent="0.2">
      <c r="A86" s="56" t="s">
        <v>346</v>
      </c>
      <c r="B86" s="57" t="s">
        <v>359</v>
      </c>
      <c r="C86" s="56" t="s">
        <v>229</v>
      </c>
      <c r="D86" s="59" t="s">
        <v>157</v>
      </c>
      <c r="E86" s="93" t="s">
        <v>346</v>
      </c>
      <c r="F86" s="60">
        <v>62000</v>
      </c>
      <c r="G86" s="60">
        <v>48513</v>
      </c>
      <c r="H86" s="60">
        <v>0</v>
      </c>
      <c r="I86" s="60">
        <v>48340.46</v>
      </c>
      <c r="J86" s="60">
        <v>48340.46</v>
      </c>
      <c r="K86" s="79" t="s">
        <v>89</v>
      </c>
      <c r="L86" s="125"/>
      <c r="M86" s="125"/>
      <c r="N86" s="125"/>
      <c r="O86" s="125"/>
      <c r="P86" s="125"/>
      <c r="Q86" s="125"/>
      <c r="R86" s="125"/>
      <c r="S86" s="125"/>
      <c r="T86" s="126"/>
      <c r="U86" s="125"/>
      <c r="V86" s="125"/>
      <c r="W86" s="125"/>
    </row>
    <row r="87" spans="1:23" s="26" customFormat="1" ht="30.6" customHeight="1" x14ac:dyDescent="0.2">
      <c r="A87" s="82" t="s">
        <v>346</v>
      </c>
      <c r="B87" s="79" t="s">
        <v>360</v>
      </c>
      <c r="C87" s="82" t="s">
        <v>230</v>
      </c>
      <c r="D87" s="80" t="s">
        <v>157</v>
      </c>
      <c r="E87" s="93" t="s">
        <v>346</v>
      </c>
      <c r="F87" s="60">
        <v>272000</v>
      </c>
      <c r="G87" s="60">
        <v>160604</v>
      </c>
      <c r="H87" s="60">
        <v>0</v>
      </c>
      <c r="I87" s="60">
        <v>160600.73000000001</v>
      </c>
      <c r="J87" s="60">
        <v>160600.73000000001</v>
      </c>
      <c r="K87" s="79" t="s">
        <v>89</v>
      </c>
      <c r="L87" s="125"/>
      <c r="M87" s="125"/>
      <c r="N87" s="125"/>
      <c r="O87" s="125"/>
      <c r="P87" s="125"/>
      <c r="Q87" s="125"/>
      <c r="R87" s="125"/>
      <c r="S87" s="125"/>
      <c r="T87" s="126"/>
      <c r="U87" s="125"/>
      <c r="V87" s="125"/>
      <c r="W87" s="125"/>
    </row>
    <row r="88" spans="1:23" s="26" customFormat="1" ht="33.75" x14ac:dyDescent="0.2">
      <c r="A88" s="56" t="s">
        <v>346</v>
      </c>
      <c r="B88" s="57" t="s">
        <v>362</v>
      </c>
      <c r="C88" s="56" t="s">
        <v>288</v>
      </c>
      <c r="D88" s="59" t="s">
        <v>157</v>
      </c>
      <c r="E88" s="93" t="s">
        <v>346</v>
      </c>
      <c r="F88" s="60">
        <v>167000</v>
      </c>
      <c r="G88" s="60">
        <v>0</v>
      </c>
      <c r="H88" s="60">
        <v>0</v>
      </c>
      <c r="I88" s="60">
        <v>0</v>
      </c>
      <c r="J88" s="60">
        <v>0</v>
      </c>
      <c r="K88" s="79" t="s">
        <v>89</v>
      </c>
      <c r="L88" s="125"/>
      <c r="M88" s="125"/>
      <c r="N88" s="125"/>
      <c r="O88" s="125"/>
      <c r="P88" s="125"/>
      <c r="Q88" s="125"/>
      <c r="R88" s="125"/>
      <c r="S88" s="125"/>
      <c r="T88" s="126"/>
      <c r="U88" s="125"/>
      <c r="V88" s="125"/>
      <c r="W88" s="125"/>
    </row>
    <row r="89" spans="1:23" s="26" customFormat="1" ht="40.9" customHeight="1" x14ac:dyDescent="0.2">
      <c r="A89" s="56" t="s">
        <v>301</v>
      </c>
      <c r="B89" s="57" t="s">
        <v>302</v>
      </c>
      <c r="C89" s="58" t="s">
        <v>119</v>
      </c>
      <c r="D89" s="59" t="s">
        <v>112</v>
      </c>
      <c r="E89" s="93" t="s">
        <v>301</v>
      </c>
      <c r="F89" s="60">
        <v>1200172.3434903526</v>
      </c>
      <c r="G89" s="60">
        <v>1376793.2934443227</v>
      </c>
      <c r="H89" s="60">
        <v>0</v>
      </c>
      <c r="I89" s="31">
        <v>1376712.2709608614</v>
      </c>
      <c r="J89" s="31">
        <v>1376712.2709608614</v>
      </c>
      <c r="K89" s="59" t="s">
        <v>89</v>
      </c>
      <c r="L89" s="72" t="s">
        <v>146</v>
      </c>
      <c r="M89" s="72" t="s">
        <v>231</v>
      </c>
      <c r="N89" s="72" t="s">
        <v>232</v>
      </c>
      <c r="O89" s="72" t="s">
        <v>233</v>
      </c>
      <c r="P89" s="73" t="s">
        <v>234</v>
      </c>
      <c r="Q89" s="73" t="s">
        <v>234</v>
      </c>
      <c r="R89" s="74">
        <v>1</v>
      </c>
      <c r="S89" s="74">
        <v>1</v>
      </c>
      <c r="T89" s="88">
        <v>99.9</v>
      </c>
      <c r="U89" s="94">
        <v>1584182.11</v>
      </c>
      <c r="V89" s="94">
        <v>1584303.52</v>
      </c>
      <c r="W89" s="72" t="s">
        <v>118</v>
      </c>
    </row>
    <row r="90" spans="1:23" s="26" customFormat="1" ht="40.9" customHeight="1" x14ac:dyDescent="0.2">
      <c r="A90" s="112" t="s">
        <v>346</v>
      </c>
      <c r="B90" s="107" t="s">
        <v>371</v>
      </c>
      <c r="C90" s="58" t="s">
        <v>372</v>
      </c>
      <c r="D90" s="109" t="s">
        <v>157</v>
      </c>
      <c r="E90" s="112" t="s">
        <v>346</v>
      </c>
      <c r="F90" s="60">
        <v>0</v>
      </c>
      <c r="G90" s="60">
        <v>1699990.32</v>
      </c>
      <c r="H90" s="60">
        <v>0</v>
      </c>
      <c r="I90" s="31">
        <v>1699990.15</v>
      </c>
      <c r="J90" s="31">
        <v>1699990.15</v>
      </c>
      <c r="K90" s="114" t="s">
        <v>89</v>
      </c>
      <c r="L90" s="128" t="s">
        <v>146</v>
      </c>
      <c r="M90" s="114" t="s">
        <v>379</v>
      </c>
      <c r="N90" s="114" t="s">
        <v>380</v>
      </c>
      <c r="O90" s="114" t="s">
        <v>381</v>
      </c>
      <c r="P90" s="117" t="s">
        <v>382</v>
      </c>
      <c r="Q90" s="117" t="s">
        <v>382</v>
      </c>
      <c r="R90" s="110">
        <v>1</v>
      </c>
      <c r="S90" s="110">
        <v>1</v>
      </c>
      <c r="T90" s="108">
        <f>(U90/V90)*100</f>
        <v>99.999989999943054</v>
      </c>
      <c r="U90" s="111">
        <v>1699990.15</v>
      </c>
      <c r="V90" s="111">
        <v>1699990.32</v>
      </c>
      <c r="W90" s="109" t="s">
        <v>118</v>
      </c>
    </row>
    <row r="91" spans="1:23" s="26" customFormat="1" ht="60" customHeight="1" x14ac:dyDescent="0.2">
      <c r="A91" s="112" t="s">
        <v>346</v>
      </c>
      <c r="B91" s="107" t="s">
        <v>373</v>
      </c>
      <c r="C91" s="58" t="s">
        <v>374</v>
      </c>
      <c r="D91" s="109" t="s">
        <v>157</v>
      </c>
      <c r="E91" s="112" t="s">
        <v>346</v>
      </c>
      <c r="F91" s="60">
        <v>0</v>
      </c>
      <c r="G91" s="60">
        <v>389556</v>
      </c>
      <c r="H91" s="60">
        <v>389556</v>
      </c>
      <c r="I91" s="31">
        <v>0</v>
      </c>
      <c r="J91" s="31">
        <v>389556</v>
      </c>
      <c r="K91" s="115"/>
      <c r="L91" s="129"/>
      <c r="M91" s="115"/>
      <c r="N91" s="115"/>
      <c r="O91" s="115"/>
      <c r="P91" s="118"/>
      <c r="Q91" s="118"/>
      <c r="R91" s="110">
        <v>1</v>
      </c>
      <c r="S91" s="110">
        <v>1</v>
      </c>
      <c r="T91" s="108">
        <f t="shared" ref="T91:T93" si="5">(U91/V91)*100</f>
        <v>100</v>
      </c>
      <c r="U91" s="111">
        <v>389556</v>
      </c>
      <c r="V91" s="111">
        <v>389556</v>
      </c>
      <c r="W91" s="109" t="s">
        <v>118</v>
      </c>
    </row>
    <row r="92" spans="1:23" s="26" customFormat="1" ht="40.9" customHeight="1" x14ac:dyDescent="0.2">
      <c r="A92" s="112" t="s">
        <v>346</v>
      </c>
      <c r="B92" s="107" t="s">
        <v>375</v>
      </c>
      <c r="C92" s="58" t="s">
        <v>376</v>
      </c>
      <c r="D92" s="109" t="s">
        <v>157</v>
      </c>
      <c r="E92" s="112" t="s">
        <v>346</v>
      </c>
      <c r="F92" s="60">
        <v>0</v>
      </c>
      <c r="G92" s="60">
        <v>381619.82</v>
      </c>
      <c r="H92" s="60">
        <v>381619.82</v>
      </c>
      <c r="I92" s="31">
        <v>0</v>
      </c>
      <c r="J92" s="31">
        <v>381619.82</v>
      </c>
      <c r="K92" s="115"/>
      <c r="L92" s="129"/>
      <c r="M92" s="115"/>
      <c r="N92" s="115"/>
      <c r="O92" s="115"/>
      <c r="P92" s="118"/>
      <c r="Q92" s="118"/>
      <c r="R92" s="110">
        <v>1</v>
      </c>
      <c r="S92" s="110">
        <v>1</v>
      </c>
      <c r="T92" s="108">
        <f t="shared" si="5"/>
        <v>100</v>
      </c>
      <c r="U92" s="111">
        <v>381619.82</v>
      </c>
      <c r="V92" s="111">
        <v>381619.82</v>
      </c>
      <c r="W92" s="109" t="s">
        <v>118</v>
      </c>
    </row>
    <row r="93" spans="1:23" s="26" customFormat="1" ht="40.9" customHeight="1" x14ac:dyDescent="0.2">
      <c r="A93" s="112" t="s">
        <v>346</v>
      </c>
      <c r="B93" s="107" t="s">
        <v>377</v>
      </c>
      <c r="C93" s="58" t="s">
        <v>378</v>
      </c>
      <c r="D93" s="109" t="s">
        <v>157</v>
      </c>
      <c r="E93" s="112" t="s">
        <v>346</v>
      </c>
      <c r="F93" s="60">
        <v>0</v>
      </c>
      <c r="G93" s="60">
        <v>396551.71</v>
      </c>
      <c r="H93" s="60">
        <v>396551.71</v>
      </c>
      <c r="I93" s="31">
        <v>0</v>
      </c>
      <c r="J93" s="31">
        <v>396551.71</v>
      </c>
      <c r="K93" s="116"/>
      <c r="L93" s="130"/>
      <c r="M93" s="116"/>
      <c r="N93" s="116"/>
      <c r="O93" s="116"/>
      <c r="P93" s="119"/>
      <c r="Q93" s="119"/>
      <c r="R93" s="110">
        <v>1</v>
      </c>
      <c r="S93" s="110">
        <v>1</v>
      </c>
      <c r="T93" s="108">
        <f t="shared" si="5"/>
        <v>100</v>
      </c>
      <c r="U93" s="111">
        <v>396551.71</v>
      </c>
      <c r="V93" s="111">
        <v>396551.71</v>
      </c>
      <c r="W93" s="109" t="s">
        <v>118</v>
      </c>
    </row>
    <row r="94" spans="1:23" s="23" customFormat="1" ht="91.9" customHeight="1" x14ac:dyDescent="0.2">
      <c r="A94" s="67" t="s">
        <v>142</v>
      </c>
      <c r="B94" s="68" t="s">
        <v>142</v>
      </c>
      <c r="C94" s="68" t="s">
        <v>235</v>
      </c>
      <c r="D94" s="69" t="s">
        <v>142</v>
      </c>
      <c r="E94" s="68" t="s">
        <v>142</v>
      </c>
      <c r="F94" s="70">
        <f>SUM(F95:F103)</f>
        <v>6780596.6481794305</v>
      </c>
      <c r="G94" s="70">
        <f t="shared" ref="G94:I94" si="6">SUM(G95:G103)</f>
        <v>6968500.6218394749</v>
      </c>
      <c r="H94" s="70">
        <f t="shared" si="6"/>
        <v>0</v>
      </c>
      <c r="I94" s="70">
        <f t="shared" si="6"/>
        <v>6968384.766087858</v>
      </c>
      <c r="J94" s="70">
        <f>SUM(J95:J103)</f>
        <v>6968384.766087858</v>
      </c>
      <c r="K94" s="69" t="s">
        <v>89</v>
      </c>
      <c r="L94" s="68" t="s">
        <v>236</v>
      </c>
      <c r="M94" s="76" t="s">
        <v>237</v>
      </c>
      <c r="N94" s="68" t="s">
        <v>235</v>
      </c>
      <c r="O94" s="68" t="s">
        <v>238</v>
      </c>
      <c r="P94" s="68" t="s">
        <v>239</v>
      </c>
      <c r="Q94" s="68" t="s">
        <v>239</v>
      </c>
      <c r="R94" s="71">
        <v>0.2</v>
      </c>
      <c r="S94" s="71">
        <v>0.2</v>
      </c>
      <c r="T94" s="90">
        <v>3.08</v>
      </c>
      <c r="U94" s="69">
        <v>29763</v>
      </c>
      <c r="V94" s="69">
        <v>28873</v>
      </c>
      <c r="W94" s="51" t="s">
        <v>240</v>
      </c>
    </row>
    <row r="95" spans="1:23" s="26" customFormat="1" ht="61.15" customHeight="1" x14ac:dyDescent="0.2">
      <c r="A95" s="96" t="s">
        <v>303</v>
      </c>
      <c r="B95" s="97" t="s">
        <v>304</v>
      </c>
      <c r="C95" s="98" t="s">
        <v>127</v>
      </c>
      <c r="D95" s="99" t="s">
        <v>112</v>
      </c>
      <c r="E95" s="96" t="s">
        <v>303</v>
      </c>
      <c r="F95" s="95">
        <v>0</v>
      </c>
      <c r="G95" s="95">
        <v>774000</v>
      </c>
      <c r="H95" s="95">
        <v>0</v>
      </c>
      <c r="I95" s="95">
        <v>774000</v>
      </c>
      <c r="J95" s="95">
        <v>774000</v>
      </c>
      <c r="K95" s="99" t="s">
        <v>89</v>
      </c>
      <c r="L95" s="100" t="s">
        <v>238</v>
      </c>
      <c r="M95" s="100" t="s">
        <v>293</v>
      </c>
      <c r="N95" s="61" t="s">
        <v>290</v>
      </c>
      <c r="O95" s="114" t="s">
        <v>122</v>
      </c>
      <c r="P95" s="120" t="s">
        <v>242</v>
      </c>
      <c r="Q95" s="120" t="s">
        <v>242</v>
      </c>
      <c r="R95" s="63">
        <v>1</v>
      </c>
      <c r="S95" s="63">
        <v>1</v>
      </c>
      <c r="T95" s="65">
        <v>1</v>
      </c>
      <c r="U95" s="57">
        <v>1</v>
      </c>
      <c r="V95" s="57">
        <v>1</v>
      </c>
      <c r="W95" s="59" t="s">
        <v>291</v>
      </c>
    </row>
    <row r="96" spans="1:23" s="26" customFormat="1" ht="61.15" customHeight="1" x14ac:dyDescent="0.2">
      <c r="A96" s="96" t="s">
        <v>303</v>
      </c>
      <c r="B96" s="97" t="s">
        <v>304</v>
      </c>
      <c r="C96" s="98" t="s">
        <v>127</v>
      </c>
      <c r="D96" s="99" t="s">
        <v>112</v>
      </c>
      <c r="E96" s="96" t="s">
        <v>303</v>
      </c>
      <c r="F96" s="95">
        <v>0</v>
      </c>
      <c r="G96" s="95">
        <v>0</v>
      </c>
      <c r="H96" s="95">
        <v>0</v>
      </c>
      <c r="I96" s="95">
        <v>0</v>
      </c>
      <c r="J96" s="95">
        <v>0</v>
      </c>
      <c r="K96" s="99" t="s">
        <v>89</v>
      </c>
      <c r="L96" s="100" t="s">
        <v>238</v>
      </c>
      <c r="M96" s="100" t="s">
        <v>243</v>
      </c>
      <c r="N96" s="61" t="s">
        <v>241</v>
      </c>
      <c r="O96" s="116"/>
      <c r="P96" s="119"/>
      <c r="Q96" s="119"/>
      <c r="R96" s="81">
        <v>0.1</v>
      </c>
      <c r="S96" s="81">
        <v>0.1</v>
      </c>
      <c r="T96" s="88">
        <v>20</v>
      </c>
      <c r="U96" s="79">
        <v>494</v>
      </c>
      <c r="V96" s="79">
        <v>2446</v>
      </c>
      <c r="W96" s="80" t="s">
        <v>244</v>
      </c>
    </row>
    <row r="97" spans="1:23" s="26" customFormat="1" ht="40.9" customHeight="1" x14ac:dyDescent="0.2">
      <c r="A97" s="56" t="s">
        <v>303</v>
      </c>
      <c r="B97" s="57" t="s">
        <v>304</v>
      </c>
      <c r="C97" s="58" t="s">
        <v>127</v>
      </c>
      <c r="D97" s="59" t="s">
        <v>112</v>
      </c>
      <c r="E97" s="56" t="s">
        <v>303</v>
      </c>
      <c r="F97" s="31">
        <v>2712157.4759953939</v>
      </c>
      <c r="G97" s="60">
        <v>2816644.242917126</v>
      </c>
      <c r="H97" s="60">
        <v>0</v>
      </c>
      <c r="I97" s="60">
        <v>2816602.9861197295</v>
      </c>
      <c r="J97" s="60">
        <v>2816602.9861197295</v>
      </c>
      <c r="K97" s="59" t="s">
        <v>89</v>
      </c>
      <c r="L97" s="61" t="s">
        <v>238</v>
      </c>
      <c r="M97" s="61" t="s">
        <v>245</v>
      </c>
      <c r="N97" s="61" t="s">
        <v>246</v>
      </c>
      <c r="O97" s="61" t="s">
        <v>130</v>
      </c>
      <c r="P97" s="62" t="s">
        <v>247</v>
      </c>
      <c r="Q97" s="62" t="s">
        <v>247</v>
      </c>
      <c r="R97" s="63">
        <v>1</v>
      </c>
      <c r="S97" s="63">
        <v>1</v>
      </c>
      <c r="T97" s="88">
        <v>94.79</v>
      </c>
      <c r="U97" s="57">
        <v>22763</v>
      </c>
      <c r="V97" s="57">
        <v>24015</v>
      </c>
      <c r="W97" s="59" t="s">
        <v>248</v>
      </c>
    </row>
    <row r="98" spans="1:23" s="26" customFormat="1" ht="102.2" customHeight="1" x14ac:dyDescent="0.2">
      <c r="A98" s="56" t="s">
        <v>303</v>
      </c>
      <c r="B98" s="57" t="s">
        <v>304</v>
      </c>
      <c r="C98" s="58" t="s">
        <v>127</v>
      </c>
      <c r="D98" s="59" t="s">
        <v>112</v>
      </c>
      <c r="E98" s="56" t="s">
        <v>303</v>
      </c>
      <c r="F98" s="31">
        <v>694129.17218403611</v>
      </c>
      <c r="G98" s="60">
        <v>720870.72892234835</v>
      </c>
      <c r="H98" s="60">
        <v>0</v>
      </c>
      <c r="I98" s="60">
        <v>720860.16996812925</v>
      </c>
      <c r="J98" s="31">
        <v>720860.16996812925</v>
      </c>
      <c r="K98" s="59" t="s">
        <v>89</v>
      </c>
      <c r="L98" s="61" t="s">
        <v>238</v>
      </c>
      <c r="M98" s="61" t="s">
        <v>249</v>
      </c>
      <c r="N98" s="61" t="s">
        <v>250</v>
      </c>
      <c r="O98" s="61" t="s">
        <v>134</v>
      </c>
      <c r="P98" s="62" t="s">
        <v>251</v>
      </c>
      <c r="Q98" s="62" t="s">
        <v>251</v>
      </c>
      <c r="R98" s="63">
        <v>0.1</v>
      </c>
      <c r="S98" s="63">
        <v>0.1</v>
      </c>
      <c r="T98" s="88">
        <v>3.08</v>
      </c>
      <c r="U98" s="57">
        <v>29763</v>
      </c>
      <c r="V98" s="57">
        <v>28873</v>
      </c>
      <c r="W98" s="59" t="s">
        <v>252</v>
      </c>
    </row>
    <row r="99" spans="1:23" s="26" customFormat="1" ht="20.45" customHeight="1" x14ac:dyDescent="0.2">
      <c r="A99" s="56" t="s">
        <v>296</v>
      </c>
      <c r="B99" s="57" t="s">
        <v>298</v>
      </c>
      <c r="C99" s="56" t="s">
        <v>253</v>
      </c>
      <c r="D99" s="57" t="s">
        <v>137</v>
      </c>
      <c r="E99" s="56" t="s">
        <v>296</v>
      </c>
      <c r="F99" s="60">
        <v>120000</v>
      </c>
      <c r="G99" s="60">
        <v>14529.09</v>
      </c>
      <c r="H99" s="60">
        <v>0</v>
      </c>
      <c r="I99" s="60">
        <v>14520.51</v>
      </c>
      <c r="J99" s="60">
        <v>14520.51</v>
      </c>
      <c r="K99" s="57" t="s">
        <v>89</v>
      </c>
      <c r="L99" s="125" t="s">
        <v>238</v>
      </c>
      <c r="M99" s="125" t="s">
        <v>254</v>
      </c>
      <c r="N99" s="139" t="s">
        <v>255</v>
      </c>
      <c r="O99" s="125" t="s">
        <v>140</v>
      </c>
      <c r="P99" s="125" t="s">
        <v>256</v>
      </c>
      <c r="Q99" s="125" t="s">
        <v>256</v>
      </c>
      <c r="R99" s="136">
        <v>1</v>
      </c>
      <c r="S99" s="136">
        <v>1</v>
      </c>
      <c r="T99" s="141">
        <v>0.21</v>
      </c>
      <c r="U99" s="142">
        <v>21</v>
      </c>
      <c r="V99" s="142">
        <v>23</v>
      </c>
      <c r="W99" s="136" t="s">
        <v>257</v>
      </c>
    </row>
    <row r="100" spans="1:23" s="26" customFormat="1" ht="20.45" customHeight="1" x14ac:dyDescent="0.2">
      <c r="A100" s="56" t="s">
        <v>296</v>
      </c>
      <c r="B100" s="57" t="s">
        <v>299</v>
      </c>
      <c r="C100" s="56" t="s">
        <v>258</v>
      </c>
      <c r="D100" s="57" t="s">
        <v>137</v>
      </c>
      <c r="E100" s="56" t="s">
        <v>296</v>
      </c>
      <c r="F100" s="60">
        <v>25000</v>
      </c>
      <c r="G100" s="60">
        <v>20568.88</v>
      </c>
      <c r="H100" s="60">
        <v>0</v>
      </c>
      <c r="I100" s="60">
        <v>20568.88</v>
      </c>
      <c r="J100" s="60">
        <v>20568.88</v>
      </c>
      <c r="K100" s="57" t="s">
        <v>89</v>
      </c>
      <c r="L100" s="125"/>
      <c r="M100" s="125"/>
      <c r="N100" s="139"/>
      <c r="O100" s="125"/>
      <c r="P100" s="125"/>
      <c r="Q100" s="125"/>
      <c r="R100" s="136"/>
      <c r="S100" s="136"/>
      <c r="T100" s="141"/>
      <c r="U100" s="142"/>
      <c r="V100" s="142"/>
      <c r="W100" s="136"/>
    </row>
    <row r="101" spans="1:23" s="26" customFormat="1" ht="20.45" customHeight="1" x14ac:dyDescent="0.2">
      <c r="A101" s="56" t="s">
        <v>296</v>
      </c>
      <c r="B101" s="57" t="s">
        <v>300</v>
      </c>
      <c r="C101" s="56" t="s">
        <v>259</v>
      </c>
      <c r="D101" s="57" t="s">
        <v>137</v>
      </c>
      <c r="E101" s="56" t="s">
        <v>296</v>
      </c>
      <c r="F101" s="60">
        <v>30000</v>
      </c>
      <c r="G101" s="60">
        <v>0</v>
      </c>
      <c r="H101" s="60">
        <v>0</v>
      </c>
      <c r="I101" s="60">
        <v>0</v>
      </c>
      <c r="J101" s="60">
        <v>0</v>
      </c>
      <c r="K101" s="57" t="s">
        <v>89</v>
      </c>
      <c r="L101" s="125"/>
      <c r="M101" s="125"/>
      <c r="N101" s="139"/>
      <c r="O101" s="125"/>
      <c r="P101" s="125"/>
      <c r="Q101" s="125"/>
      <c r="R101" s="136"/>
      <c r="S101" s="136"/>
      <c r="T101" s="141"/>
      <c r="U101" s="142"/>
      <c r="V101" s="142"/>
      <c r="W101" s="136"/>
    </row>
    <row r="102" spans="1:23" s="26" customFormat="1" ht="20.45" customHeight="1" x14ac:dyDescent="0.2">
      <c r="A102" s="56" t="s">
        <v>363</v>
      </c>
      <c r="B102" s="57" t="s">
        <v>364</v>
      </c>
      <c r="C102" s="56" t="s">
        <v>260</v>
      </c>
      <c r="D102" s="57" t="s">
        <v>261</v>
      </c>
      <c r="E102" s="56" t="s">
        <v>363</v>
      </c>
      <c r="F102" s="60">
        <v>2944310</v>
      </c>
      <c r="G102" s="60">
        <v>2396242.6800000002</v>
      </c>
      <c r="H102" s="60">
        <v>0</v>
      </c>
      <c r="I102" s="60">
        <v>2396187.4</v>
      </c>
      <c r="J102" s="60">
        <v>2396187.4</v>
      </c>
      <c r="K102" s="57" t="s">
        <v>89</v>
      </c>
      <c r="L102" s="125" t="s">
        <v>238</v>
      </c>
      <c r="M102" s="125" t="s">
        <v>262</v>
      </c>
      <c r="N102" s="139" t="s">
        <v>263</v>
      </c>
      <c r="O102" s="125" t="s">
        <v>181</v>
      </c>
      <c r="P102" s="125" t="s">
        <v>264</v>
      </c>
      <c r="Q102" s="125" t="s">
        <v>264</v>
      </c>
      <c r="R102" s="136">
        <v>1</v>
      </c>
      <c r="S102" s="136">
        <v>1</v>
      </c>
      <c r="T102" s="138">
        <v>100</v>
      </c>
      <c r="U102" s="140">
        <v>4</v>
      </c>
      <c r="V102" s="140">
        <v>4</v>
      </c>
      <c r="W102" s="136" t="s">
        <v>265</v>
      </c>
    </row>
    <row r="103" spans="1:23" s="26" customFormat="1" ht="20.45" customHeight="1" x14ac:dyDescent="0.2">
      <c r="A103" s="56" t="s">
        <v>363</v>
      </c>
      <c r="B103" s="57" t="s">
        <v>365</v>
      </c>
      <c r="C103" s="56" t="s">
        <v>266</v>
      </c>
      <c r="D103" s="57" t="s">
        <v>261</v>
      </c>
      <c r="E103" s="56" t="s">
        <v>363</v>
      </c>
      <c r="F103" s="60">
        <v>255000</v>
      </c>
      <c r="G103" s="60">
        <v>225645</v>
      </c>
      <c r="H103" s="60">
        <v>0</v>
      </c>
      <c r="I103" s="60">
        <v>225644.82</v>
      </c>
      <c r="J103" s="60">
        <v>225644.82</v>
      </c>
      <c r="K103" s="57" t="s">
        <v>89</v>
      </c>
      <c r="L103" s="125"/>
      <c r="M103" s="125"/>
      <c r="N103" s="139"/>
      <c r="O103" s="125"/>
      <c r="P103" s="125"/>
      <c r="Q103" s="125"/>
      <c r="R103" s="136"/>
      <c r="S103" s="136"/>
      <c r="T103" s="138"/>
      <c r="U103" s="140"/>
      <c r="V103" s="140"/>
      <c r="W103" s="136"/>
    </row>
    <row r="104" spans="1:23" s="23" customFormat="1" ht="51" customHeight="1" x14ac:dyDescent="0.2">
      <c r="A104" s="67" t="s">
        <v>142</v>
      </c>
      <c r="B104" s="68" t="s">
        <v>142</v>
      </c>
      <c r="C104" s="68" t="s">
        <v>267</v>
      </c>
      <c r="D104" s="69" t="s">
        <v>142</v>
      </c>
      <c r="E104" s="68" t="s">
        <v>142</v>
      </c>
      <c r="F104" s="70">
        <f>SUM(F105:F108)</f>
        <v>12078706.509688612</v>
      </c>
      <c r="G104" s="70">
        <f>SUM(G105:G108)</f>
        <v>14154244.28897245</v>
      </c>
      <c r="H104" s="70">
        <f>SUM(H105:H108)</f>
        <v>0</v>
      </c>
      <c r="I104" s="70">
        <f>SUM(I105:I108)</f>
        <v>14153259.2765732</v>
      </c>
      <c r="J104" s="70">
        <f>SUM(J105:J108)</f>
        <v>14153259.2765732</v>
      </c>
      <c r="K104" s="69" t="s">
        <v>89</v>
      </c>
      <c r="L104" s="68" t="s">
        <v>268</v>
      </c>
      <c r="M104" s="48" t="s">
        <v>267</v>
      </c>
      <c r="N104" s="68" t="s">
        <v>269</v>
      </c>
      <c r="O104" s="69" t="s">
        <v>270</v>
      </c>
      <c r="P104" s="68" t="s">
        <v>271</v>
      </c>
      <c r="Q104" s="68" t="s">
        <v>271</v>
      </c>
      <c r="R104" s="71">
        <v>0.8</v>
      </c>
      <c r="S104" s="71">
        <v>0.8</v>
      </c>
      <c r="T104" s="90">
        <v>98.23</v>
      </c>
      <c r="U104" s="104">
        <v>86734565.260000005</v>
      </c>
      <c r="V104" s="104">
        <v>87842077.719999999</v>
      </c>
      <c r="W104" s="51" t="s">
        <v>118</v>
      </c>
    </row>
    <row r="105" spans="1:23" s="26" customFormat="1" ht="61.15" customHeight="1" x14ac:dyDescent="0.2">
      <c r="A105" s="56" t="s">
        <v>301</v>
      </c>
      <c r="B105" s="57" t="s">
        <v>302</v>
      </c>
      <c r="C105" s="58" t="s">
        <v>119</v>
      </c>
      <c r="D105" s="59" t="s">
        <v>112</v>
      </c>
      <c r="E105" s="93" t="s">
        <v>301</v>
      </c>
      <c r="F105" s="60">
        <v>4293371.9703418231</v>
      </c>
      <c r="G105" s="60">
        <v>4925197.4244280485</v>
      </c>
      <c r="H105" s="60">
        <v>0</v>
      </c>
      <c r="I105" s="60">
        <v>4924907.5830053994</v>
      </c>
      <c r="J105" s="60">
        <v>4924907.5830053994</v>
      </c>
      <c r="K105" s="59" t="s">
        <v>89</v>
      </c>
      <c r="L105" s="61" t="s">
        <v>268</v>
      </c>
      <c r="M105" s="61" t="s">
        <v>272</v>
      </c>
      <c r="N105" s="75" t="s">
        <v>273</v>
      </c>
      <c r="O105" s="59" t="s">
        <v>122</v>
      </c>
      <c r="P105" s="62" t="s">
        <v>271</v>
      </c>
      <c r="Q105" s="62" t="s">
        <v>271</v>
      </c>
      <c r="R105" s="63">
        <v>1</v>
      </c>
      <c r="S105" s="63">
        <v>1</v>
      </c>
      <c r="T105" s="89">
        <v>98.23</v>
      </c>
      <c r="U105" s="94">
        <v>86734565.260000005</v>
      </c>
      <c r="V105" s="94">
        <v>87842077.719999999</v>
      </c>
      <c r="W105" s="59" t="s">
        <v>118</v>
      </c>
    </row>
    <row r="106" spans="1:23" s="26" customFormat="1" ht="51" customHeight="1" x14ac:dyDescent="0.2">
      <c r="A106" s="56" t="s">
        <v>301</v>
      </c>
      <c r="B106" s="57" t="s">
        <v>302</v>
      </c>
      <c r="C106" s="58" t="s">
        <v>119</v>
      </c>
      <c r="D106" s="59" t="s">
        <v>112</v>
      </c>
      <c r="E106" s="93" t="s">
        <v>301</v>
      </c>
      <c r="F106" s="60">
        <v>1609428.5393467897</v>
      </c>
      <c r="G106" s="60">
        <v>1846276.8545444026</v>
      </c>
      <c r="H106" s="60">
        <v>0</v>
      </c>
      <c r="I106" s="60">
        <v>1846168.2035678001</v>
      </c>
      <c r="J106" s="60">
        <v>1846168.2035678001</v>
      </c>
      <c r="K106" s="59" t="s">
        <v>89</v>
      </c>
      <c r="L106" s="61" t="s">
        <v>268</v>
      </c>
      <c r="M106" s="61" t="s">
        <v>274</v>
      </c>
      <c r="N106" s="75" t="s">
        <v>275</v>
      </c>
      <c r="O106" s="59" t="s">
        <v>130</v>
      </c>
      <c r="P106" s="62" t="s">
        <v>276</v>
      </c>
      <c r="Q106" s="62" t="s">
        <v>276</v>
      </c>
      <c r="R106" s="63">
        <v>1</v>
      </c>
      <c r="S106" s="63">
        <v>1</v>
      </c>
      <c r="T106" s="105">
        <v>0.99450000000000005</v>
      </c>
      <c r="U106" s="57">
        <v>1440</v>
      </c>
      <c r="V106" s="57">
        <v>1448</v>
      </c>
      <c r="W106" s="59" t="s">
        <v>277</v>
      </c>
    </row>
    <row r="107" spans="1:23" s="26" customFormat="1" ht="30.6" customHeight="1" x14ac:dyDescent="0.2">
      <c r="A107" s="56" t="s">
        <v>305</v>
      </c>
      <c r="B107" s="57" t="s">
        <v>306</v>
      </c>
      <c r="C107" s="58" t="s">
        <v>278</v>
      </c>
      <c r="D107" s="59" t="s">
        <v>261</v>
      </c>
      <c r="E107" s="56" t="s">
        <v>305</v>
      </c>
      <c r="F107" s="60">
        <v>2614469</v>
      </c>
      <c r="G107" s="60">
        <v>2438326</v>
      </c>
      <c r="H107" s="60">
        <v>0</v>
      </c>
      <c r="I107" s="60">
        <v>2438280.7599999998</v>
      </c>
      <c r="J107" s="60">
        <v>2438280.7599999998</v>
      </c>
      <c r="K107" s="59" t="s">
        <v>89</v>
      </c>
      <c r="L107" s="61" t="s">
        <v>268</v>
      </c>
      <c r="M107" s="61" t="s">
        <v>279</v>
      </c>
      <c r="N107" s="61" t="s">
        <v>280</v>
      </c>
      <c r="O107" s="59" t="s">
        <v>134</v>
      </c>
      <c r="P107" s="62" t="s">
        <v>281</v>
      </c>
      <c r="Q107" s="62" t="s">
        <v>281</v>
      </c>
      <c r="R107" s="63">
        <v>1</v>
      </c>
      <c r="S107" s="63">
        <v>1</v>
      </c>
      <c r="T107" s="88">
        <v>95</v>
      </c>
      <c r="U107" s="78">
        <v>24</v>
      </c>
      <c r="V107" s="57">
        <v>11</v>
      </c>
      <c r="W107" s="59" t="s">
        <v>282</v>
      </c>
    </row>
    <row r="108" spans="1:23" s="26" customFormat="1" ht="71.45" customHeight="1" x14ac:dyDescent="0.2">
      <c r="A108" s="106" t="s">
        <v>295</v>
      </c>
      <c r="B108" s="57" t="s">
        <v>294</v>
      </c>
      <c r="C108" s="56" t="s">
        <v>136</v>
      </c>
      <c r="D108" s="57" t="s">
        <v>137</v>
      </c>
      <c r="E108" s="56" t="s">
        <v>295</v>
      </c>
      <c r="F108" s="60">
        <v>3561437</v>
      </c>
      <c r="G108" s="60">
        <v>4944444.01</v>
      </c>
      <c r="H108" s="60">
        <v>0</v>
      </c>
      <c r="I108" s="60">
        <v>4943902.7300000004</v>
      </c>
      <c r="J108" s="60">
        <v>4943902.7300000004</v>
      </c>
      <c r="K108" s="57" t="s">
        <v>89</v>
      </c>
      <c r="L108" s="66" t="s">
        <v>268</v>
      </c>
      <c r="M108" s="66" t="s">
        <v>283</v>
      </c>
      <c r="N108" s="66" t="s">
        <v>284</v>
      </c>
      <c r="O108" s="57" t="s">
        <v>140</v>
      </c>
      <c r="P108" s="66" t="s">
        <v>285</v>
      </c>
      <c r="Q108" s="66" t="s">
        <v>285</v>
      </c>
      <c r="R108" s="63">
        <v>1</v>
      </c>
      <c r="S108" s="63">
        <v>1</v>
      </c>
      <c r="T108" s="88">
        <v>100</v>
      </c>
      <c r="U108" s="57">
        <v>5</v>
      </c>
      <c r="V108" s="57">
        <v>5</v>
      </c>
      <c r="W108" s="59" t="s">
        <v>286</v>
      </c>
    </row>
    <row r="109" spans="1:23" s="26" customFormat="1" x14ac:dyDescent="0.2">
      <c r="B109" s="28"/>
      <c r="C109" s="28"/>
      <c r="D109" s="29"/>
      <c r="E109" s="28"/>
      <c r="K109" s="28"/>
      <c r="L109" s="28"/>
      <c r="M109" s="28"/>
      <c r="N109" s="28"/>
      <c r="O109" s="28"/>
      <c r="P109" s="28"/>
      <c r="Q109" s="28"/>
      <c r="R109" s="29"/>
      <c r="S109" s="29"/>
      <c r="T109" s="29"/>
      <c r="U109" s="29"/>
      <c r="V109" s="29"/>
      <c r="W109" s="30"/>
    </row>
    <row r="110" spans="1:23" s="26" customFormat="1" ht="15" customHeight="1" x14ac:dyDescent="0.2">
      <c r="B110" s="28"/>
      <c r="C110" s="28"/>
      <c r="D110" s="29"/>
      <c r="E110" s="28"/>
      <c r="K110" s="28"/>
      <c r="L110" s="28"/>
      <c r="M110" s="28"/>
      <c r="N110" s="28"/>
      <c r="O110" s="28"/>
      <c r="P110" s="28"/>
      <c r="Q110" s="28"/>
      <c r="R110" s="29"/>
      <c r="S110" s="29"/>
      <c r="T110" s="29"/>
      <c r="U110" s="29"/>
      <c r="V110" s="29"/>
      <c r="W110" s="30"/>
    </row>
    <row r="111" spans="1:23" s="26" customFormat="1" x14ac:dyDescent="0.2">
      <c r="B111" s="28"/>
      <c r="C111" s="28"/>
      <c r="D111" s="29"/>
      <c r="E111" s="28"/>
      <c r="K111" s="28"/>
      <c r="L111" s="28"/>
      <c r="M111" s="28"/>
      <c r="N111" s="28"/>
      <c r="O111" s="28"/>
      <c r="P111" s="28"/>
      <c r="Q111" s="28"/>
      <c r="R111" s="29"/>
      <c r="S111" s="29"/>
      <c r="T111" s="29"/>
      <c r="U111" s="29"/>
      <c r="V111" s="29"/>
      <c r="W111" s="30"/>
    </row>
    <row r="112" spans="1:23" s="26" customFormat="1" x14ac:dyDescent="0.2">
      <c r="B112" s="28"/>
      <c r="C112" s="28"/>
      <c r="D112" s="29"/>
      <c r="E112" s="28"/>
      <c r="K112" s="28"/>
      <c r="L112" s="28"/>
      <c r="M112" s="28"/>
      <c r="N112" s="28"/>
      <c r="O112" s="28"/>
      <c r="P112" s="28"/>
      <c r="Q112" s="28"/>
      <c r="R112" s="29"/>
      <c r="S112" s="29"/>
      <c r="T112" s="29"/>
      <c r="U112" s="29"/>
      <c r="V112" s="29"/>
      <c r="W112" s="30"/>
    </row>
    <row r="113" spans="2:23" s="26" customFormat="1" x14ac:dyDescent="0.2">
      <c r="B113" s="28"/>
      <c r="C113" s="28"/>
      <c r="D113" s="29"/>
      <c r="E113" s="28"/>
      <c r="K113" s="28"/>
      <c r="L113" s="28"/>
      <c r="M113" s="28"/>
      <c r="N113" s="28"/>
      <c r="O113" s="28"/>
      <c r="P113" s="28"/>
      <c r="Q113" s="28"/>
      <c r="R113" s="29"/>
      <c r="S113" s="29"/>
      <c r="T113" s="29"/>
      <c r="U113" s="29"/>
      <c r="V113" s="29"/>
      <c r="W113" s="30"/>
    </row>
    <row r="114" spans="2:23" s="26" customFormat="1" x14ac:dyDescent="0.2">
      <c r="B114" s="28"/>
      <c r="C114" s="28"/>
      <c r="D114" s="29"/>
      <c r="E114" s="28"/>
      <c r="K114" s="28"/>
      <c r="L114" s="28"/>
      <c r="M114" s="28"/>
      <c r="N114" s="28"/>
      <c r="O114" s="28"/>
      <c r="P114" s="28"/>
      <c r="Q114" s="28"/>
      <c r="R114" s="29"/>
      <c r="S114" s="29"/>
      <c r="T114" s="29"/>
      <c r="U114" s="29"/>
      <c r="V114" s="29"/>
      <c r="W114" s="30"/>
    </row>
  </sheetData>
  <autoFilter ref="A4:W114" xr:uid="{C75029C0-83ED-4ADE-B87D-83992E64FBD9}"/>
  <mergeCells count="131">
    <mergeCell ref="W99:W101"/>
    <mergeCell ref="L102:L103"/>
    <mergeCell ref="M102:M103"/>
    <mergeCell ref="N102:N103"/>
    <mergeCell ref="O102:O103"/>
    <mergeCell ref="P102:P103"/>
    <mergeCell ref="Q102:Q103"/>
    <mergeCell ref="R102:R103"/>
    <mergeCell ref="S102:S103"/>
    <mergeCell ref="T102:T103"/>
    <mergeCell ref="U102:U103"/>
    <mergeCell ref="V102:V103"/>
    <mergeCell ref="W102:W103"/>
    <mergeCell ref="L99:L101"/>
    <mergeCell ref="M99:M101"/>
    <mergeCell ref="N99:N101"/>
    <mergeCell ref="O99:O101"/>
    <mergeCell ref="P99:P101"/>
    <mergeCell ref="Q99:Q101"/>
    <mergeCell ref="R99:R101"/>
    <mergeCell ref="S99:S101"/>
    <mergeCell ref="T99:T101"/>
    <mergeCell ref="U99:U101"/>
    <mergeCell ref="V99:V101"/>
    <mergeCell ref="R15:R18"/>
    <mergeCell ref="S15:S18"/>
    <mergeCell ref="T15:T18"/>
    <mergeCell ref="U15:U18"/>
    <mergeCell ref="V15:V18"/>
    <mergeCell ref="W15:W18"/>
    <mergeCell ref="L15:L18"/>
    <mergeCell ref="M15:M18"/>
    <mergeCell ref="N15:N18"/>
    <mergeCell ref="O15:O18"/>
    <mergeCell ref="P15:P18"/>
    <mergeCell ref="Q15:Q18"/>
    <mergeCell ref="R19:R24"/>
    <mergeCell ref="S19:S24"/>
    <mergeCell ref="T19:T24"/>
    <mergeCell ref="U19:U24"/>
    <mergeCell ref="V19:V24"/>
    <mergeCell ref="W19:W24"/>
    <mergeCell ref="L19:L24"/>
    <mergeCell ref="M19:M24"/>
    <mergeCell ref="N19:N24"/>
    <mergeCell ref="O19:O24"/>
    <mergeCell ref="P19:P24"/>
    <mergeCell ref="Q19:Q24"/>
    <mergeCell ref="R25:R29"/>
    <mergeCell ref="S25:S29"/>
    <mergeCell ref="T25:T29"/>
    <mergeCell ref="U25:U29"/>
    <mergeCell ref="V25:V29"/>
    <mergeCell ref="W25:W29"/>
    <mergeCell ref="L25:L29"/>
    <mergeCell ref="M25:M29"/>
    <mergeCell ref="N25:N29"/>
    <mergeCell ref="O25:O29"/>
    <mergeCell ref="P25:P29"/>
    <mergeCell ref="Q25:Q29"/>
    <mergeCell ref="R30:R34"/>
    <mergeCell ref="S30:S34"/>
    <mergeCell ref="T30:T34"/>
    <mergeCell ref="U30:U34"/>
    <mergeCell ref="V30:V34"/>
    <mergeCell ref="W30:W34"/>
    <mergeCell ref="L30:L34"/>
    <mergeCell ref="M30:M34"/>
    <mergeCell ref="N30:N34"/>
    <mergeCell ref="O30:O34"/>
    <mergeCell ref="P30:P34"/>
    <mergeCell ref="Q30:Q34"/>
    <mergeCell ref="R35:R53"/>
    <mergeCell ref="S35:S53"/>
    <mergeCell ref="T35:T53"/>
    <mergeCell ref="U35:U53"/>
    <mergeCell ref="V35:V53"/>
    <mergeCell ref="W35:W53"/>
    <mergeCell ref="L35:L53"/>
    <mergeCell ref="M35:M53"/>
    <mergeCell ref="N35:N53"/>
    <mergeCell ref="O35:O53"/>
    <mergeCell ref="P35:P53"/>
    <mergeCell ref="Q35:Q53"/>
    <mergeCell ref="Q64:Q72"/>
    <mergeCell ref="R54:R63"/>
    <mergeCell ref="S54:S63"/>
    <mergeCell ref="T54:T63"/>
    <mergeCell ref="U54:U63"/>
    <mergeCell ref="V54:V63"/>
    <mergeCell ref="W54:W63"/>
    <mergeCell ref="L54:L63"/>
    <mergeCell ref="M54:M63"/>
    <mergeCell ref="N54:N63"/>
    <mergeCell ref="O54:O63"/>
    <mergeCell ref="P54:P63"/>
    <mergeCell ref="Q54:Q63"/>
    <mergeCell ref="A1:W1"/>
    <mergeCell ref="R73:R88"/>
    <mergeCell ref="S73:S88"/>
    <mergeCell ref="T73:T88"/>
    <mergeCell ref="U73:U88"/>
    <mergeCell ref="V73:V88"/>
    <mergeCell ref="W73:W88"/>
    <mergeCell ref="L73:L88"/>
    <mergeCell ref="M73:M88"/>
    <mergeCell ref="N73:N88"/>
    <mergeCell ref="O73:O88"/>
    <mergeCell ref="P73:P88"/>
    <mergeCell ref="Q73:Q88"/>
    <mergeCell ref="R64:R72"/>
    <mergeCell ref="S64:S72"/>
    <mergeCell ref="T64:T72"/>
    <mergeCell ref="U64:U72"/>
    <mergeCell ref="V64:V72"/>
    <mergeCell ref="W64:W72"/>
    <mergeCell ref="L64:L72"/>
    <mergeCell ref="M64:M72"/>
    <mergeCell ref="N64:N72"/>
    <mergeCell ref="O64:O72"/>
    <mergeCell ref="P64:P72"/>
    <mergeCell ref="M90:M93"/>
    <mergeCell ref="N90:N93"/>
    <mergeCell ref="K90:K93"/>
    <mergeCell ref="O90:O93"/>
    <mergeCell ref="P90:P93"/>
    <mergeCell ref="Q90:Q93"/>
    <mergeCell ref="O95:O96"/>
    <mergeCell ref="P95:P96"/>
    <mergeCell ref="Q95:Q96"/>
    <mergeCell ref="L90:L93"/>
  </mergeCells>
  <printOptions horizontalCentered="1"/>
  <pageMargins left="0.39370078740157483" right="0.39370078740157483" top="0.39370078740157483" bottom="0.39370078740157483" header="0" footer="0"/>
  <pageSetup paperSize="5" scale="5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27"/>
  <sheetViews>
    <sheetView workbookViewId="0">
      <pane ySplit="4" topLeftCell="A5" activePane="bottomLeft" state="frozen"/>
      <selection pane="bottomLeft" activeCell="B16" sqref="B16"/>
    </sheetView>
  </sheetViews>
  <sheetFormatPr baseColWidth="10" defaultColWidth="0" defaultRowHeight="11.25" x14ac:dyDescent="0.2"/>
  <cols>
    <col min="1" max="1" width="11" customWidth="1"/>
    <col min="2" max="2" width="140.83203125" customWidth="1"/>
    <col min="3" max="3" width="12" customWidth="1"/>
    <col min="4" max="16384" width="12" hidden="1"/>
  </cols>
  <sheetData>
    <row r="1" spans="1:2" ht="15.75" x14ac:dyDescent="0.2">
      <c r="B1" s="7" t="s">
        <v>1</v>
      </c>
    </row>
    <row r="2" spans="1:2" ht="31.5" x14ac:dyDescent="0.2">
      <c r="B2" s="4" t="s">
        <v>75</v>
      </c>
    </row>
    <row r="4" spans="1:2" ht="15.75" x14ac:dyDescent="0.2">
      <c r="A4" s="5" t="s">
        <v>79</v>
      </c>
      <c r="B4" s="5" t="s">
        <v>0</v>
      </c>
    </row>
    <row r="5" spans="1:2" ht="47.25" x14ac:dyDescent="0.2">
      <c r="A5" s="16">
        <v>1</v>
      </c>
      <c r="B5" s="4" t="s">
        <v>76</v>
      </c>
    </row>
    <row r="6" spans="1:2" ht="47.25" x14ac:dyDescent="0.2">
      <c r="A6" s="16">
        <v>2</v>
      </c>
      <c r="B6" s="4" t="s">
        <v>77</v>
      </c>
    </row>
    <row r="7" spans="1:2" ht="31.5" x14ac:dyDescent="0.2">
      <c r="A7" s="16">
        <v>3</v>
      </c>
      <c r="B7" s="4" t="s">
        <v>80</v>
      </c>
    </row>
    <row r="8" spans="1:2" ht="47.25" x14ac:dyDescent="0.2">
      <c r="A8" s="16">
        <v>4</v>
      </c>
      <c r="B8" s="4" t="s">
        <v>78</v>
      </c>
    </row>
    <row r="9" spans="1:2" ht="15.75" x14ac:dyDescent="0.2">
      <c r="A9" s="16">
        <v>5</v>
      </c>
      <c r="B9" s="4" t="s">
        <v>56</v>
      </c>
    </row>
    <row r="10" spans="1:2" ht="78.75" x14ac:dyDescent="0.2">
      <c r="A10" s="16">
        <v>6</v>
      </c>
      <c r="B10" s="4" t="s">
        <v>74</v>
      </c>
    </row>
    <row r="11" spans="1:2" ht="78.75" x14ac:dyDescent="0.2">
      <c r="A11" s="16">
        <v>7</v>
      </c>
      <c r="B11" s="4" t="s">
        <v>62</v>
      </c>
    </row>
    <row r="12" spans="1:2" ht="78.75" x14ac:dyDescent="0.2">
      <c r="A12" s="16">
        <v>8</v>
      </c>
      <c r="B12" s="4" t="s">
        <v>64</v>
      </c>
    </row>
    <row r="13" spans="1:2" ht="78.75" x14ac:dyDescent="0.2">
      <c r="A13" s="16">
        <v>9</v>
      </c>
      <c r="B13" s="4" t="s">
        <v>63</v>
      </c>
    </row>
    <row r="14" spans="1:2" ht="78.75" x14ac:dyDescent="0.2">
      <c r="A14" s="16">
        <v>10</v>
      </c>
      <c r="B14" s="4" t="s">
        <v>65</v>
      </c>
    </row>
    <row r="15" spans="1:2" ht="15.75" x14ac:dyDescent="0.2">
      <c r="A15" s="16">
        <v>11</v>
      </c>
      <c r="B15" s="4" t="s">
        <v>81</v>
      </c>
    </row>
    <row r="16" spans="1:2" ht="15.75" x14ac:dyDescent="0.2">
      <c r="A16" s="16">
        <v>12</v>
      </c>
      <c r="B16" s="4" t="s">
        <v>66</v>
      </c>
    </row>
    <row r="17" spans="1:2" ht="15.75" x14ac:dyDescent="0.2">
      <c r="A17" s="16">
        <v>13</v>
      </c>
      <c r="B17" s="4" t="s">
        <v>67</v>
      </c>
    </row>
    <row r="18" spans="1:2" ht="63" x14ac:dyDescent="0.2">
      <c r="A18" s="16">
        <v>14</v>
      </c>
      <c r="B18" s="4" t="s">
        <v>82</v>
      </c>
    </row>
    <row r="19" spans="1:2" ht="15.75" x14ac:dyDescent="0.2">
      <c r="A19" s="16">
        <v>15</v>
      </c>
      <c r="B19" s="4" t="s">
        <v>57</v>
      </c>
    </row>
    <row r="20" spans="1:2" ht="15.75" x14ac:dyDescent="0.2">
      <c r="A20" s="16">
        <v>16</v>
      </c>
      <c r="B20" s="4" t="s">
        <v>58</v>
      </c>
    </row>
    <row r="21" spans="1:2" ht="15.75" x14ac:dyDescent="0.2">
      <c r="A21" s="16">
        <v>17</v>
      </c>
      <c r="B21" s="4" t="s">
        <v>68</v>
      </c>
    </row>
    <row r="22" spans="1:2" ht="15.75" x14ac:dyDescent="0.2">
      <c r="A22" s="16">
        <v>18</v>
      </c>
      <c r="B22" s="6" t="s">
        <v>59</v>
      </c>
    </row>
    <row r="23" spans="1:2" ht="15.75" x14ac:dyDescent="0.2">
      <c r="A23" s="16">
        <v>19</v>
      </c>
      <c r="B23" s="6" t="s">
        <v>60</v>
      </c>
    </row>
    <row r="24" spans="1:2" ht="15.75" x14ac:dyDescent="0.2">
      <c r="A24" s="16">
        <v>20</v>
      </c>
      <c r="B24" s="6" t="s">
        <v>61</v>
      </c>
    </row>
    <row r="25" spans="1:2" ht="15.75" x14ac:dyDescent="0.2">
      <c r="A25" s="16">
        <v>21</v>
      </c>
      <c r="B25" s="6" t="s">
        <v>69</v>
      </c>
    </row>
    <row r="26" spans="1:2" ht="15.75" x14ac:dyDescent="0.2">
      <c r="A26" s="16">
        <v>22</v>
      </c>
      <c r="B26" s="6" t="s">
        <v>70</v>
      </c>
    </row>
    <row r="27" spans="1:2" ht="31.5" x14ac:dyDescent="0.2">
      <c r="A27" s="16">
        <v>23</v>
      </c>
      <c r="B27" s="4" t="s">
        <v>83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32"/>
  <sheetViews>
    <sheetView workbookViewId="0">
      <selection activeCell="B23" sqref="B23"/>
    </sheetView>
  </sheetViews>
  <sheetFormatPr baseColWidth="10" defaultRowHeight="11.25" x14ac:dyDescent="0.2"/>
  <cols>
    <col min="1" max="1" width="67.6640625" customWidth="1"/>
    <col min="2" max="2" width="21.83203125" customWidth="1"/>
    <col min="3" max="3" width="12" style="10"/>
  </cols>
  <sheetData>
    <row r="1" spans="1:4" ht="12" x14ac:dyDescent="0.2">
      <c r="A1" s="15" t="s">
        <v>3</v>
      </c>
      <c r="B1" s="15" t="s">
        <v>32</v>
      </c>
      <c r="C1" s="10" t="s">
        <v>27</v>
      </c>
      <c r="D1" s="9"/>
    </row>
    <row r="2" spans="1:4" ht="12" x14ac:dyDescent="0.2">
      <c r="A2" s="15" t="s">
        <v>4</v>
      </c>
      <c r="B2" s="15" t="s">
        <v>51</v>
      </c>
      <c r="C2" s="10" t="s">
        <v>28</v>
      </c>
      <c r="D2" s="9"/>
    </row>
    <row r="3" spans="1:4" ht="12" x14ac:dyDescent="0.2">
      <c r="A3" s="15" t="s">
        <v>5</v>
      </c>
      <c r="B3" s="15" t="s">
        <v>52</v>
      </c>
      <c r="C3" s="10" t="s">
        <v>29</v>
      </c>
      <c r="D3" s="9"/>
    </row>
    <row r="4" spans="1:4" ht="12" x14ac:dyDescent="0.2">
      <c r="A4" s="15" t="s">
        <v>6</v>
      </c>
      <c r="B4" s="15" t="s">
        <v>53</v>
      </c>
      <c r="C4" s="10" t="s">
        <v>30</v>
      </c>
      <c r="D4" s="9"/>
    </row>
    <row r="5" spans="1:4" ht="12" x14ac:dyDescent="0.2">
      <c r="A5" s="15" t="s">
        <v>7</v>
      </c>
      <c r="B5" s="8"/>
      <c r="D5" s="9"/>
    </row>
    <row r="6" spans="1:4" ht="12" x14ac:dyDescent="0.2">
      <c r="A6" s="15" t="s">
        <v>8</v>
      </c>
      <c r="B6" s="8"/>
      <c r="D6" s="9"/>
    </row>
    <row r="7" spans="1:4" ht="12" x14ac:dyDescent="0.2">
      <c r="A7" s="15" t="s">
        <v>9</v>
      </c>
      <c r="B7" s="8"/>
      <c r="D7" s="9"/>
    </row>
    <row r="8" spans="1:4" ht="12" x14ac:dyDescent="0.2">
      <c r="A8" s="15" t="s">
        <v>10</v>
      </c>
      <c r="B8" s="8"/>
      <c r="D8" s="9"/>
    </row>
    <row r="9" spans="1:4" ht="12" customHeight="1" x14ac:dyDescent="0.2">
      <c r="A9" s="15" t="s">
        <v>11</v>
      </c>
      <c r="B9" s="8"/>
      <c r="D9" s="9"/>
    </row>
    <row r="10" spans="1:4" ht="12" x14ac:dyDescent="0.2">
      <c r="A10" s="15" t="s">
        <v>12</v>
      </c>
      <c r="B10" s="8"/>
      <c r="D10" s="9"/>
    </row>
    <row r="11" spans="1:4" ht="12" x14ac:dyDescent="0.2">
      <c r="A11" s="15" t="s">
        <v>13</v>
      </c>
      <c r="B11" s="8"/>
      <c r="D11" s="9"/>
    </row>
    <row r="12" spans="1:4" ht="12" x14ac:dyDescent="0.2">
      <c r="A12" s="15" t="s">
        <v>14</v>
      </c>
      <c r="B12" s="8"/>
      <c r="D12" s="9"/>
    </row>
    <row r="13" spans="1:4" ht="12" x14ac:dyDescent="0.2">
      <c r="A13" s="15" t="s">
        <v>15</v>
      </c>
      <c r="B13" s="8"/>
      <c r="D13" s="9"/>
    </row>
    <row r="14" spans="1:4" ht="12" x14ac:dyDescent="0.2">
      <c r="A14" s="15" t="s">
        <v>16</v>
      </c>
      <c r="B14" s="8"/>
      <c r="D14" s="9"/>
    </row>
    <row r="15" spans="1:4" ht="12" x14ac:dyDescent="0.2">
      <c r="A15" s="15" t="s">
        <v>17</v>
      </c>
      <c r="B15" s="8"/>
      <c r="D15" s="9"/>
    </row>
    <row r="16" spans="1:4" ht="12" x14ac:dyDescent="0.2">
      <c r="A16" s="15" t="s">
        <v>18</v>
      </c>
      <c r="B16" s="8"/>
      <c r="D16" s="9"/>
    </row>
    <row r="17" spans="1:5" ht="12" x14ac:dyDescent="0.2">
      <c r="A17" s="15" t="s">
        <v>19</v>
      </c>
      <c r="B17" s="8"/>
      <c r="D17" s="9"/>
    </row>
    <row r="18" spans="1:5" ht="12" x14ac:dyDescent="0.2">
      <c r="A18" s="15" t="s">
        <v>20</v>
      </c>
      <c r="B18" s="8"/>
      <c r="D18" s="9"/>
    </row>
    <row r="19" spans="1:5" ht="12" x14ac:dyDescent="0.2">
      <c r="A19" s="15" t="s">
        <v>21</v>
      </c>
      <c r="B19" s="8"/>
      <c r="D19" s="9"/>
    </row>
    <row r="20" spans="1:5" ht="12" x14ac:dyDescent="0.2">
      <c r="A20" s="15" t="s">
        <v>22</v>
      </c>
      <c r="B20" s="8"/>
      <c r="D20" s="9"/>
    </row>
    <row r="21" spans="1:5" ht="12" x14ac:dyDescent="0.2">
      <c r="A21" s="15" t="s">
        <v>23</v>
      </c>
      <c r="B21" s="8"/>
      <c r="E21" s="9"/>
    </row>
    <row r="22" spans="1:5" ht="12" x14ac:dyDescent="0.2">
      <c r="A22" s="15" t="s">
        <v>24</v>
      </c>
      <c r="B22" s="8"/>
      <c r="E22" s="9"/>
    </row>
    <row r="23" spans="1:5" ht="12" x14ac:dyDescent="0.2">
      <c r="A23" s="15" t="s">
        <v>25</v>
      </c>
      <c r="B23" s="12"/>
      <c r="E23" s="11"/>
    </row>
    <row r="24" spans="1:5" x14ac:dyDescent="0.2">
      <c r="A24" s="14"/>
      <c r="B24" s="13"/>
      <c r="D24" s="13"/>
      <c r="E24" s="13"/>
    </row>
    <row r="25" spans="1:5" x14ac:dyDescent="0.2">
      <c r="A25" s="10"/>
    </row>
    <row r="26" spans="1:5" x14ac:dyDescent="0.2">
      <c r="A26" s="10"/>
    </row>
    <row r="27" spans="1:5" x14ac:dyDescent="0.2">
      <c r="A27" s="10"/>
    </row>
    <row r="28" spans="1:5" x14ac:dyDescent="0.2">
      <c r="A28" s="10"/>
    </row>
    <row r="29" spans="1:5" x14ac:dyDescent="0.2">
      <c r="A29" s="10"/>
    </row>
    <row r="30" spans="1:5" x14ac:dyDescent="0.2">
      <c r="A30" s="10"/>
    </row>
    <row r="31" spans="1:5" x14ac:dyDescent="0.2">
      <c r="A31" s="10"/>
    </row>
    <row r="32" spans="1:5" x14ac:dyDescent="0.2">
      <c r="A32" s="1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B63975786EB30C4EA7A65B97DC142E51" ma:contentTypeVersion="0" ma:contentTypeDescription="Crear nuevo documento." ma:contentTypeScope="" ma:versionID="43043afa9d20f6bcf2c3be188f69e90b">
  <xsd:schema xmlns:xsd="http://www.w3.org/2001/XMLSchema" xmlns:xs="http://www.w3.org/2001/XMLSchema" xmlns:p="http://schemas.microsoft.com/office/2006/metadata/properties" targetNamespace="http://schemas.microsoft.com/office/2006/metadata/properties" ma:root="true" ma:fieldsID="3f6edc329ff236629c56e3b879b320d0">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DF2C03A-FAFE-4FBB-9F24-298C907734CA}">
  <ds:schemaRefs>
    <ds:schemaRef ds:uri="http://purl.org/dc/elements/1.1/"/>
    <ds:schemaRef ds:uri="http://schemas.microsoft.com/office/infopath/2007/PartnerControls"/>
    <ds:schemaRef ds:uri="http://schemas.openxmlformats.org/package/2006/metadata/core-properties"/>
    <ds:schemaRef ds:uri="http://purl.org/dc/dcmitype/"/>
    <ds:schemaRef ds:uri="http://schemas.microsoft.com/office/2006/documentManagement/types"/>
    <ds:schemaRef ds:uri="http://schemas.microsoft.com/office/2006/metadata/properties"/>
    <ds:schemaRef ds:uri="http://www.w3.org/XML/1998/namespace"/>
    <ds:schemaRef ds:uri="http://purl.org/dc/terms/"/>
  </ds:schemaRefs>
</ds:datastoreItem>
</file>

<file path=customXml/itemProps2.xml><?xml version="1.0" encoding="utf-8"?>
<ds:datastoreItem xmlns:ds="http://schemas.openxmlformats.org/officeDocument/2006/customXml" ds:itemID="{73FE7B4E-3502-42FA-A782-DC6EA4F72B5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1F51EF88-68BC-4A76-B5D9-47B8734FF48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INR</vt:lpstr>
      <vt:lpstr>Instructivo_INR</vt:lpstr>
      <vt:lpstr>Hoja1</vt:lpstr>
      <vt:lpstr>INR!Títulos_a_imprimir</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acorona</dc:creator>
  <cp:lastModifiedBy>Margarita</cp:lastModifiedBy>
  <cp:lastPrinted>2022-10-12T18:58:45Z</cp:lastPrinted>
  <dcterms:created xsi:type="dcterms:W3CDTF">2014-10-22T05:35:08Z</dcterms:created>
  <dcterms:modified xsi:type="dcterms:W3CDTF">2023-02-02T20:10:01Z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0x010100B63975786EB30C4EA7A65B97DC142E51</vt:lpwstr>
  </property>
</Properties>
</file>