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IF_CP_SIMAPAS\IF_CP_2024\CP_2400\"/>
    </mc:Choice>
  </mc:AlternateContent>
  <xr:revisionPtr revIDLastSave="0" documentId="13_ncr:1_{0F8F2662-04B0-46C0-A88C-017B5DBB1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G38" i="4"/>
  <c r="G37" i="4" s="1"/>
  <c r="D38" i="4"/>
  <c r="F37" i="4"/>
  <c r="F40" i="4" s="1"/>
  <c r="E37" i="4"/>
  <c r="E40" i="4" s="1"/>
  <c r="D37" i="4"/>
  <c r="D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31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F21" i="4"/>
  <c r="E21" i="4"/>
  <c r="D21" i="4"/>
  <c r="C21" i="4"/>
  <c r="B21" i="4"/>
  <c r="G16" i="4"/>
  <c r="F16" i="4"/>
  <c r="E16" i="4"/>
  <c r="D16" i="4"/>
  <c r="C16" i="4"/>
  <c r="B16" i="4"/>
  <c r="G40" i="4" l="1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<sst xmlns="http://schemas.openxmlformats.org/spreadsheetml/2006/main" count="62" uniqueCount="39">
  <si>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</si>
  <si>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</si>
  <si>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</si>
  <si>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</si>
  <si>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</si>
  <si>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</si>
  <si>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</si>
  <si>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</si>
  <si>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</si>
  <si>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</si>
  <si>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</si>
  <si>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</si>
  <si>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</si>
  <si>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</si>
  <si>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</si>
  <si>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</si>
  <si>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</si>
  <si>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</si>
  <si>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</si>
  <si>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</si>
  <si>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</si>
  <si>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</si>
  <si>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</si>
  <si>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</si>
  <si>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</si>
  <si>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</si>
  <si>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</si>
  <si>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</si>
  <si>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</si>
  <si>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</si>
  <si>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</si>
  <si>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</si>
  <si>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</si>
  <si>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</si>
  <si>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</si>
  <si>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</si>
  <si>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</si>
  <si>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</si>
  <si>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Municipal de Agua Potable, Alcantarillado y Saneamiento de Dolores Hidalgo (SIMAPAS)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</si>
</sst>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G41" sqref="G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1</v>
      </c>
    </row>
    <row r="3" spans="1:7" s="1" customFormat="1" ht="24.95" customHeight="1" x14ac:dyDescent="0.2">
      <c r="A3" s="35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37" t="s">
        <v>18</v>
      </c>
      <c r="B9" s="16">
        <v>1539300</v>
      </c>
      <c r="C9" s="16">
        <v>1031700</v>
      </c>
      <c r="D9" s="16">
        <v>2571000</v>
      </c>
      <c r="E9" s="16">
        <v>3206464.39</v>
      </c>
      <c r="F9" s="16">
        <v>3206464.39</v>
      </c>
      <c r="G9" s="16">
        <v>1667164.3900000001</v>
      </c>
    </row>
    <row r="10" spans="1:7" x14ac:dyDescent="0.2">
      <c r="A10" s="38" t="s">
        <v>19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37" t="s">
        <v>20</v>
      </c>
      <c r="B11" s="16">
        <v>116241700</v>
      </c>
      <c r="C11" s="16">
        <v>-986700</v>
      </c>
      <c r="D11" s="16">
        <v>115255000</v>
      </c>
      <c r="E11" s="16">
        <v>120551620.5</v>
      </c>
      <c r="F11" s="16">
        <v>120551620.5</v>
      </c>
      <c r="G11" s="16">
        <v>4309920.5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ht="22.5" x14ac:dyDescent="0.2">
      <c r="A13" s="37" t="s">
        <v>22</v>
      </c>
      <c r="B13" s="16">
        <v>8700000</v>
      </c>
      <c r="C13" s="16">
        <v>10218000</v>
      </c>
      <c r="D13" s="16">
        <v>18918000</v>
      </c>
      <c r="E13" s="16">
        <v>4318000</v>
      </c>
      <c r="F13" s="16">
        <v>4318000</v>
      </c>
      <c r="G13" s="16">
        <v>-4382000</v>
      </c>
    </row>
    <row r="14" spans="1:7" x14ac:dyDescent="0.2">
      <c r="A14" s="37" t="s">
        <v>23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126481000</v>
      </c>
      <c r="C16" s="17">
        <f t="shared" ref="C16:G16" si="0">SUM(C5:C14)</f>
        <v>10263000</v>
      </c>
      <c r="D16" s="17">
        <f t="shared" si="0"/>
        <v>136744000</v>
      </c>
      <c r="E16" s="17">
        <f t="shared" si="0"/>
        <v>128076084.89</v>
      </c>
      <c r="F16" s="10">
        <f t="shared" si="0"/>
        <v>128076084.89</v>
      </c>
      <c r="G16" s="11">
        <f t="shared" si="0"/>
        <v>1595084.8900000006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IF(G16&gt;0,G16,0)</f>
        <v>1595084.8900000006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1</v>
      </c>
    </row>
    <row r="19" spans="1:7" ht="22.5" x14ac:dyDescent="0.2">
      <c r="A19" s="39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1">SUM(B22+B23+B24+B25+B26+B27+B28+B29)</f>
        <v>0</v>
      </c>
      <c r="C21" s="18">
        <f t="shared" si="1"/>
        <v>0</v>
      </c>
      <c r="D21" s="18">
        <f t="shared" si="1"/>
        <v>0</v>
      </c>
      <c r="E21" s="18">
        <f t="shared" si="1"/>
        <v>0</v>
      </c>
      <c r="F21" s="18">
        <f t="shared" si="1"/>
        <v>0</v>
      </c>
      <c r="G21" s="18">
        <f t="shared" si="1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2">B22+C22</f>
        <v>0</v>
      </c>
      <c r="E22" s="19">
        <v>0</v>
      </c>
      <c r="F22" s="19">
        <v>0</v>
      </c>
      <c r="G22" s="19">
        <f t="shared" ref="G22:G29" si="3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2"/>
        <v>0</v>
      </c>
      <c r="E23" s="19">
        <v>0</v>
      </c>
      <c r="F23" s="19">
        <v>0</v>
      </c>
      <c r="G23" s="19">
        <f t="shared" si="3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2"/>
        <v>0</v>
      </c>
      <c r="E24" s="19">
        <v>0</v>
      </c>
      <c r="F24" s="19">
        <v>0</v>
      </c>
      <c r="G24" s="19">
        <f t="shared" si="3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2"/>
        <v>0</v>
      </c>
      <c r="E25" s="19">
        <v>0</v>
      </c>
      <c r="F25" s="19">
        <v>0</v>
      </c>
      <c r="G25" s="19">
        <f t="shared" si="3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2"/>
        <v>0</v>
      </c>
      <c r="E26" s="19">
        <v>0</v>
      </c>
      <c r="F26" s="19">
        <v>0</v>
      </c>
      <c r="G26" s="19">
        <f t="shared" si="3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2"/>
        <v>0</v>
      </c>
      <c r="E27" s="19">
        <v>0</v>
      </c>
      <c r="F27" s="19">
        <v>0</v>
      </c>
      <c r="G27" s="19">
        <f t="shared" si="3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2"/>
        <v>0</v>
      </c>
      <c r="E28" s="19">
        <v>0</v>
      </c>
      <c r="F28" s="19">
        <v>0</v>
      </c>
      <c r="G28" s="19">
        <f t="shared" si="3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2"/>
        <v>0</v>
      </c>
      <c r="E29" s="19">
        <v>0</v>
      </c>
      <c r="F29" s="19">
        <v>0</v>
      </c>
      <c r="G29" s="19">
        <f t="shared" si="3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31</v>
      </c>
      <c r="B31" s="20">
        <f t="shared" ref="B31:G31" si="4">SUM(B32:B35)</f>
        <v>126481000</v>
      </c>
      <c r="C31" s="20">
        <f t="shared" si="4"/>
        <v>10263000</v>
      </c>
      <c r="D31" s="20">
        <f t="shared" si="4"/>
        <v>136744000</v>
      </c>
      <c r="E31" s="20">
        <f t="shared" si="4"/>
        <v>128076084.89</v>
      </c>
      <c r="F31" s="20">
        <f t="shared" si="4"/>
        <v>128076084.89</v>
      </c>
      <c r="G31" s="20">
        <f t="shared" si="4"/>
        <v>1595084.8900000006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32</v>
      </c>
      <c r="B33" s="19">
        <v>1539300</v>
      </c>
      <c r="C33" s="19">
        <v>1031700</v>
      </c>
      <c r="D33" s="19">
        <f>B33+C33</f>
        <v>2571000</v>
      </c>
      <c r="E33" s="19">
        <v>3206464.39</v>
      </c>
      <c r="F33" s="19">
        <v>3206464.39</v>
      </c>
      <c r="G33" s="19">
        <f t="shared" ref="G33:G35" si="5">F33-B33</f>
        <v>1667164.3900000001</v>
      </c>
    </row>
    <row r="34" spans="1:7" ht="22.5" x14ac:dyDescent="0.2">
      <c r="A34" s="40" t="s">
        <v>33</v>
      </c>
      <c r="B34" s="19">
        <v>116241700</v>
      </c>
      <c r="C34" s="19">
        <v>-986700</v>
      </c>
      <c r="D34" s="19">
        <f>B34+C34</f>
        <v>115255000</v>
      </c>
      <c r="E34" s="19">
        <v>120551620.5</v>
      </c>
      <c r="F34" s="19">
        <v>120551620.5</v>
      </c>
      <c r="G34" s="19">
        <f t="shared" si="5"/>
        <v>4309920.5</v>
      </c>
    </row>
    <row r="35" spans="1:7" ht="22.5" x14ac:dyDescent="0.2">
      <c r="A35" s="40" t="s">
        <v>22</v>
      </c>
      <c r="B35" s="19">
        <v>8700000</v>
      </c>
      <c r="C35" s="19">
        <v>10218000</v>
      </c>
      <c r="D35" s="19">
        <f>B35+C35</f>
        <v>18918000</v>
      </c>
      <c r="E35" s="19">
        <v>4318000</v>
      </c>
      <c r="F35" s="19">
        <v>4318000</v>
      </c>
      <c r="G35" s="19">
        <f t="shared" si="5"/>
        <v>-4382000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34</v>
      </c>
      <c r="B37" s="20">
        <f t="shared" ref="B37:G37" si="6">SUM(B38)</f>
        <v>0</v>
      </c>
      <c r="C37" s="20">
        <f t="shared" si="6"/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6"/>
        <v>0</v>
      </c>
    </row>
    <row r="38" spans="1:7" x14ac:dyDescent="0.2">
      <c r="A38" s="40" t="s">
        <v>23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>F38-B38</f>
        <v>0</v>
      </c>
    </row>
    <row r="39" spans="1:7" x14ac:dyDescent="0.2">
      <c r="A39" s="40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SUM(B37+B31+B21)</f>
        <v>126481000</v>
      </c>
      <c r="C40" s="17">
        <f t="shared" ref="C40:G40" si="7">SUM(C37+C31+C21)</f>
        <v>10263000</v>
      </c>
      <c r="D40" s="17">
        <f t="shared" si="7"/>
        <v>136744000</v>
      </c>
      <c r="E40" s="17">
        <f t="shared" si="7"/>
        <v>128076084.89</v>
      </c>
      <c r="F40" s="17">
        <f t="shared" si="7"/>
        <v>128076084.89</v>
      </c>
      <c r="G40" s="11">
        <f t="shared" si="7"/>
        <v>1595084.8900000006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IF(G40&gt;0,G40,0)</f>
        <v>1595084.8900000006</v>
      </c>
    </row>
    <row r="43" spans="1:7" ht="22.5" x14ac:dyDescent="0.2">
      <c r="A43" s="28" t="s">
        <v>35</v>
      </c>
    </row>
    <row r="44" spans="1:7" x14ac:dyDescent="0.2">
      <c r="A44" s="29" t="s">
        <v>36</v>
      </c>
    </row>
    <row r="45" spans="1:7" x14ac:dyDescent="0.2">
      <c r="A45" s="29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dcterms:created xsi:type="dcterms:W3CDTF">2012-12-11T20:48:19Z</dcterms:created>
  <dcterms:modified xsi:type="dcterms:W3CDTF">2025-02-25T18:40:00Z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