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E12" i="2" l="1"/>
  <c r="D3" i="2"/>
  <c r="C3" i="2"/>
  <c r="B3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<sst xmlns="http://schemas.openxmlformats.org/spreadsheetml/2006/main" count="27" uniqueCount="27">
  <si>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</si>
  <si>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</si>
  <si>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</si>
  <si>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</si>
  <si>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</si>
  <si>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</si>
  <si>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</si>
  <si>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</si>
  <si>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</si>
  <si>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</si>
  <si>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</si>
  <si>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</si>
  <si>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</si>
  <si>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</si>
  <si>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</si>
  <si>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</si>
  <si>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</si>
  <si>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</si>
  <si>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</si>
  <si>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</si>
  <si>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</si>
  <si>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</si>
  <si>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</si>
  <si>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</si>
  <si>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</si>
  <si>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</si>
  <si>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Potable, Alcantarillado y Saneamiento de Dolores Hidalgo (SIMAPAS)
Estado Analítico del Activo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</si>
</sst>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277847864.69</v>
      </c>
      <c r="C3" s="8">
        <f t="shared" ref="C3:F3" si="0">C4+C12</f>
        <v>420078818.15999997</v>
      </c>
      <c r="D3" s="8">
        <f t="shared" si="0"/>
        <v>397007491.63</v>
      </c>
      <c r="E3" s="8">
        <f t="shared" si="0"/>
        <v>300919191.22000003</v>
      </c>
      <c r="F3" s="8">
        <f t="shared" si="0"/>
        <v>23071326.530000001</v>
      </c>
    </row>
    <row r="4" spans="1:6" x14ac:dyDescent="0.2">
      <c r="A4" s="5" t="s">
        <v>4</v>
      </c>
      <c r="B4" s="8">
        <f>SUM(B5:B11)</f>
        <v>49609109.710000008</v>
      </c>
      <c r="C4" s="8">
        <f>SUM(C5:C11)</f>
        <v>406533274.50999999</v>
      </c>
      <c r="D4" s="8">
        <f>SUM(D5:D11)</f>
        <v>387921469.99000001</v>
      </c>
      <c r="E4" s="8">
        <f>SUM(E5:E11)</f>
        <v>68220914.230000004</v>
      </c>
      <c r="F4" s="8">
        <f>SUM(F5:F11)</f>
        <v>18611804.519999996</v>
      </c>
    </row>
    <row r="5" spans="1:6" x14ac:dyDescent="0.2">
      <c r="A5" s="6" t="s">
        <v>5</v>
      </c>
      <c r="B5" s="9">
        <v>37442300.990000002</v>
      </c>
      <c r="C5" s="9">
        <v>228949471.37</v>
      </c>
      <c r="D5" s="9">
        <v>207078381.87</v>
      </c>
      <c r="E5" s="9">
        <f>B5+C5-D5</f>
        <v>59313390.49000001</v>
      </c>
      <c r="F5" s="9">
        <f t="shared" ref="F5:F11" si="1">E5-B5</f>
        <v>21871089.500000007</v>
      </c>
    </row>
    <row r="6" spans="1:6" x14ac:dyDescent="0.2">
      <c r="A6" s="6" t="s">
        <v>6</v>
      </c>
      <c r="B6" s="9">
        <v>9553747.4100000001</v>
      </c>
      <c r="C6" s="9">
        <v>173714576.16</v>
      </c>
      <c r="D6" s="9">
        <v>176329855.84</v>
      </c>
      <c r="E6" s="9">
        <f t="shared" ref="E6:E11" si="2">B6+C6-D6</f>
        <v>6938467.7299999893</v>
      </c>
      <c r="F6" s="9">
        <f t="shared" si="1"/>
        <v>-2615279.6800000109</v>
      </c>
    </row>
    <row r="7" spans="1:6" x14ac:dyDescent="0.2">
      <c r="A7" s="6" t="s">
        <v>7</v>
      </c>
      <c r="B7" s="9">
        <v>458290.36</v>
      </c>
      <c r="C7" s="9">
        <v>387998.55</v>
      </c>
      <c r="D7" s="9">
        <v>846288.9</v>
      </c>
      <c r="E7" s="9">
        <f t="shared" si="2"/>
        <v>9.9999998928979039E-3</v>
      </c>
      <c r="F7" s="9">
        <f t="shared" si="1"/>
        <v>-458290.35000000009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2154770.9500000002</v>
      </c>
      <c r="C9" s="9">
        <v>3481228.43</v>
      </c>
      <c r="D9" s="9">
        <v>3666943.38</v>
      </c>
      <c r="E9" s="9">
        <f t="shared" si="2"/>
        <v>1969056.0000000009</v>
      </c>
      <c r="F9" s="9">
        <f t="shared" si="1"/>
        <v>-185714.94999999925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228238754.97999999</v>
      </c>
      <c r="C12" s="8">
        <f>SUM(C13:C21)</f>
        <v>13545543.65</v>
      </c>
      <c r="D12" s="8">
        <f>SUM(D13:D21)</f>
        <v>9086021.6400000006</v>
      </c>
      <c r="E12" s="8">
        <f>SUM(E13:E21)</f>
        <v>232698276.99000001</v>
      </c>
      <c r="F12" s="8">
        <f>SUM(F13:F21)</f>
        <v>4459522.0100000072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205095317.61000001</v>
      </c>
      <c r="C15" s="10">
        <v>327673.36</v>
      </c>
      <c r="D15" s="10">
        <v>163836.68</v>
      </c>
      <c r="E15" s="10">
        <f t="shared" si="4"/>
        <v>205259154.29000002</v>
      </c>
      <c r="F15" s="10">
        <f t="shared" si="3"/>
        <v>163836.68000000715</v>
      </c>
    </row>
    <row r="16" spans="1:6" x14ac:dyDescent="0.2">
      <c r="A16" s="6" t="s">
        <v>14</v>
      </c>
      <c r="B16" s="9">
        <v>28930008.539999999</v>
      </c>
      <c r="C16" s="9">
        <v>11959023.24</v>
      </c>
      <c r="D16" s="9">
        <v>8531692.0600000005</v>
      </c>
      <c r="E16" s="9">
        <f t="shared" si="4"/>
        <v>32357339.719999999</v>
      </c>
      <c r="F16" s="9">
        <f t="shared" si="3"/>
        <v>3427331.1799999997</v>
      </c>
    </row>
    <row r="17" spans="1:6" x14ac:dyDescent="0.2">
      <c r="A17" s="6" t="s">
        <v>15</v>
      </c>
      <c r="B17" s="9">
        <v>6488541.3899999997</v>
      </c>
      <c r="C17" s="9">
        <v>0</v>
      </c>
      <c r="D17" s="9">
        <v>0</v>
      </c>
      <c r="E17" s="9">
        <f t="shared" si="4"/>
        <v>6488541.3899999997</v>
      </c>
      <c r="F17" s="9">
        <f t="shared" si="3"/>
        <v>0</v>
      </c>
    </row>
    <row r="18" spans="1:6" x14ac:dyDescent="0.2">
      <c r="A18" s="6" t="s">
        <v>16</v>
      </c>
      <c r="B18" s="9">
        <v>-12275112.560000001</v>
      </c>
      <c r="C18" s="9">
        <v>1258847.05</v>
      </c>
      <c r="D18" s="9">
        <v>390492.9</v>
      </c>
      <c r="E18" s="9">
        <f t="shared" si="4"/>
        <v>-11406758.41</v>
      </c>
      <c r="F18" s="9">
        <f t="shared" si="3"/>
        <v>868354.15000000037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2018-03-08T18:40:55Z</cp:lastPrinted>
  <dcterms:created xsi:type="dcterms:W3CDTF">2014-02-09T04:04:15Z</dcterms:created>
  <dcterms:modified xsi:type="dcterms:W3CDTF">2025-10-06T19:08:01Z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