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<sst xmlns="http://schemas.openxmlformats.org/spreadsheetml/2006/main" count="62" uniqueCount="61">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</sst>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3" fontId="4" fillId="0" borderId="0" xfId="8" applyNumberFormat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zoomScaleSheetLayoutView="100" workbookViewId="0">
      <selection activeCell="G48" sqref="G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59313390.490000002</v>
      </c>
      <c r="C5" s="20">
        <v>37442300.990000002</v>
      </c>
      <c r="D5" s="9" t="s">
        <v>36</v>
      </c>
      <c r="E5" s="20">
        <v>9096781.0199999996</v>
      </c>
      <c r="F5" s="23">
        <v>17397225.739999998</v>
      </c>
    </row>
    <row r="6" spans="1:6" x14ac:dyDescent="0.2">
      <c r="A6" s="9" t="s">
        <v>23</v>
      </c>
      <c r="B6" s="20">
        <v>6938467.7300000004</v>
      </c>
      <c r="C6" s="20">
        <v>9553747.4100000001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0.01</v>
      </c>
      <c r="C7" s="20">
        <v>458290.36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1969056</v>
      </c>
      <c r="C9" s="20">
        <v>2154770.9500000002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92270.39</v>
      </c>
      <c r="F12" s="23">
        <v>-47421.38</v>
      </c>
    </row>
    <row r="13" spans="1:6" x14ac:dyDescent="0.2">
      <c r="A13" s="8" t="s">
        <v>52</v>
      </c>
      <c r="B13" s="22">
        <f>SUM(B5:B11)</f>
        <v>68220914.229999989</v>
      </c>
      <c r="C13" s="22">
        <f>SUM(C5:C11)</f>
        <v>49609109.710000008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9189051.4100000001</v>
      </c>
      <c r="F14" s="27">
        <f>SUM(F5:F12)</f>
        <v>17349804.359999999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205259154.28999999</v>
      </c>
      <c r="C18" s="20">
        <v>205095317.61000001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32357339.719999999</v>
      </c>
      <c r="C19" s="20">
        <v>28930008.539999999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6488541.3899999997</v>
      </c>
      <c r="C20" s="20">
        <v>6488541.3899999997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-11406758.41</v>
      </c>
      <c r="C21" s="20">
        <v>-12275112.560000001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232698276.98999998</v>
      </c>
      <c r="C26" s="22">
        <f>SUM(C16:C24)</f>
        <v>228238754.97999999</v>
      </c>
      <c r="D26" s="12" t="s">
        <v>50</v>
      </c>
      <c r="E26" s="22">
        <f>SUM(E24+E14)</f>
        <v>9189051.4100000001</v>
      </c>
      <c r="F26" s="27">
        <f>SUM(F14+F24)</f>
        <v>17349804.359999999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300919191.21999997</v>
      </c>
      <c r="C28" s="22">
        <f>C13+C26</f>
        <v>277847864.69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30973038.880000003</v>
      </c>
      <c r="F30" s="27">
        <f>SUM(F31:F33)</f>
        <v>30973038.880000003</v>
      </c>
    </row>
    <row r="31" spans="1:6" x14ac:dyDescent="0.2">
      <c r="A31" s="16"/>
      <c r="B31" s="14"/>
      <c r="C31" s="15"/>
      <c r="D31" s="9" t="s">
        <v>2</v>
      </c>
      <c r="E31" s="20">
        <v>29908497.940000001</v>
      </c>
      <c r="F31" s="23">
        <v>29908497.940000001</v>
      </c>
    </row>
    <row r="32" spans="1:6" x14ac:dyDescent="0.2">
      <c r="A32" s="16"/>
      <c r="B32" s="14"/>
      <c r="C32" s="15"/>
      <c r="D32" s="9" t="s">
        <v>13</v>
      </c>
      <c r="E32" s="20">
        <v>1064540.94</v>
      </c>
      <c r="F32" s="23">
        <v>1064540.94</v>
      </c>
    </row>
    <row r="33" spans="1:7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7" x14ac:dyDescent="0.2">
      <c r="A34" s="16"/>
      <c r="B34" s="14"/>
      <c r="C34" s="15"/>
      <c r="D34" s="10"/>
      <c r="E34" s="21"/>
      <c r="F34" s="25"/>
    </row>
    <row r="35" spans="1:7" x14ac:dyDescent="0.2">
      <c r="A35" s="16"/>
      <c r="B35" s="14"/>
      <c r="C35" s="15"/>
      <c r="D35" s="8" t="s">
        <v>44</v>
      </c>
      <c r="E35" s="22">
        <f>SUM(E36:E40)</f>
        <v>260757100.93000001</v>
      </c>
      <c r="F35" s="27">
        <f>SUM(F36:F40)</f>
        <v>229525021.45000002</v>
      </c>
    </row>
    <row r="36" spans="1:7" x14ac:dyDescent="0.2">
      <c r="A36" s="16"/>
      <c r="B36" s="14"/>
      <c r="C36" s="15"/>
      <c r="D36" s="9" t="s">
        <v>46</v>
      </c>
      <c r="E36" s="20">
        <v>30171984.899999999</v>
      </c>
      <c r="F36" s="23">
        <v>17880904.02</v>
      </c>
    </row>
    <row r="37" spans="1:7" x14ac:dyDescent="0.2">
      <c r="A37" s="16"/>
      <c r="B37" s="14"/>
      <c r="C37" s="15"/>
      <c r="D37" s="9" t="s">
        <v>14</v>
      </c>
      <c r="E37" s="20">
        <v>230372444.41</v>
      </c>
      <c r="F37" s="23">
        <v>211748472.21000001</v>
      </c>
    </row>
    <row r="38" spans="1:7" x14ac:dyDescent="0.2">
      <c r="A38" s="16"/>
      <c r="B38" s="14"/>
      <c r="C38" s="15"/>
      <c r="D38" s="9" t="s">
        <v>3</v>
      </c>
      <c r="E38" s="20">
        <v>565789.65</v>
      </c>
      <c r="F38" s="23">
        <v>248763.25</v>
      </c>
    </row>
    <row r="39" spans="1:7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7" x14ac:dyDescent="0.2">
      <c r="A40" s="16"/>
      <c r="B40" s="14"/>
      <c r="C40" s="15"/>
      <c r="D40" s="9" t="s">
        <v>47</v>
      </c>
      <c r="E40" s="20">
        <v>-353118.03</v>
      </c>
      <c r="F40" s="23">
        <v>-353118.03</v>
      </c>
    </row>
    <row r="41" spans="1:7" x14ac:dyDescent="0.2">
      <c r="A41" s="16"/>
      <c r="B41" s="14"/>
      <c r="C41" s="15"/>
      <c r="D41" s="10"/>
      <c r="E41" s="21"/>
      <c r="F41" s="25"/>
    </row>
    <row r="42" spans="1:7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7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7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7" x14ac:dyDescent="0.2">
      <c r="A45" s="13"/>
      <c r="B45" s="14"/>
      <c r="C45" s="15"/>
      <c r="D45" s="10"/>
      <c r="E45" s="21"/>
      <c r="F45" s="25"/>
    </row>
    <row r="46" spans="1:7" x14ac:dyDescent="0.2">
      <c r="A46" s="13"/>
      <c r="B46" s="14"/>
      <c r="C46" s="15"/>
      <c r="D46" s="8" t="s">
        <v>48</v>
      </c>
      <c r="E46" s="22">
        <f>SUM(E42+E35+E30)</f>
        <v>291730139.81</v>
      </c>
      <c r="F46" s="27">
        <f>SUM(F42+F35+F30)</f>
        <v>260498060.33000001</v>
      </c>
    </row>
    <row r="47" spans="1:7" x14ac:dyDescent="0.2">
      <c r="A47" s="13"/>
      <c r="B47" s="14"/>
      <c r="C47" s="15"/>
      <c r="D47" s="11"/>
      <c r="E47" s="21"/>
      <c r="F47" s="25"/>
    </row>
    <row r="48" spans="1:7" x14ac:dyDescent="0.2">
      <c r="A48" s="13"/>
      <c r="B48" s="14"/>
      <c r="C48" s="15"/>
      <c r="D48" s="8" t="s">
        <v>49</v>
      </c>
      <c r="E48" s="22">
        <f>E46+E26</f>
        <v>300919191.22000003</v>
      </c>
      <c r="F48" s="22">
        <f>F46+F26</f>
        <v>277847864.69</v>
      </c>
      <c r="G48" s="31"/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Francisco Alvarez</cp:lastModifiedBy>
  <cp:lastPrinted>2018-03-04T05:00:29Z</cp:lastPrinted>
  <dcterms:created xsi:type="dcterms:W3CDTF">2012-12-11T20:26:08Z</dcterms:created>
  <dcterms:modified xsi:type="dcterms:W3CDTF">2025-10-07T14:18:49Z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