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\OneDrive\Imágenes\Escritorio\CIERRER 2025\ESTADOS E INFORMA FINANZ JUL-SEP\"/>
    </mc:Choice>
  </mc:AlternateContent>
  <bookViews>
    <workbookView xWindow="0" yWindow="0" windowWidth="19200" windowHeight="6315" tabRatio="863" firstSheet="1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56" i="59" s="1"/>
  <c r="F76" i="59" l="1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<sst xmlns="http://schemas.openxmlformats.org/spreadsheetml/2006/main" count="854" uniqueCount="598">
  <si>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</si>
  <si>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</si>
  <si>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</si>
  <si>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</si>
  <si>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</si>
  <si>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</si>
  <si>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</si>
  <si>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</si>
  <si>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</si>
  <si>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</si>
  <si>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</si>
  <si>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</si>
  <si>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</si>
  <si>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</si>
  <si>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</si>
  <si>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</si>
  <si>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</si>
  <si>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</si>
  <si>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</si>
  <si>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</si>
  <si>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</si>
  <si>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</si>
  <si>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</si>
  <si>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</si>
  <si>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</si>
  <si>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</si>
  <si>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</si>
  <si>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</si>
  <si>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</si>
  <si>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</si>
  <si>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</si>
  <si>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</si>
  <si>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</si>
  <si>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</si>
  <si>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</si>
  <si>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</si>
  <si>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</si>
  <si>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</si>
  <si>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</si>
  <si>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</si>
  <si>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</si>
  <si>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</si>
  <si>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</si>
  <si>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</si>
  <si>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</si>
  <si>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</si>
  <si>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</si>
  <si>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</si>
  <si>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</si>
  <si>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</si>
  <si>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</si>
  <si>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</si>
  <si>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</si>
  <si>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</si>
  <si>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</si>
  <si>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</si>
  <si>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</si>
  <si>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</si>
  <si>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</si>
  <si>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</si>
  <si>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</si>
  <si>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</si>
  <si>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</si>
  <si>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</si>
  <si>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</si>
  <si>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</si>
  <si>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</si>
  <si>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</si>
  <si>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</si>
  <si>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</si>
  <si>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</si>
  <si>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</si>
  <si>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</si>
  <si>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</si>
  <si>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</si>
  <si>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</si>
  <si>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</si>
  <si>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</si>
  <si>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</si>
  <si>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</si>
  <si>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</si>
  <si>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</si>
  <si>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</si>
  <si>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</si>
  <si>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</si>
  <si>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</si>
  <si>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</si>
  <si>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</si>
  <si>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</si>
  <si>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</si>
  <si>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</si>
  <si>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</si>
  <si>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</si>
  <si>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</si>
  <si>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</si>
  <si>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</si>
  <si>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</si>
  <si>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</si>
  <si>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</si>
  <si>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</si>
  <si>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</si>
  <si>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</si>
  <si>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</si>
  <si>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</si>
  <si>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</si>
  <si>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</si>
  <si>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</si>
  <si>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</si>
  <si>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</si>
  <si>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</si>
  <si>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</si>
  <si>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</si>
  <si>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</si>
  <si>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</si>
  <si>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</si>
  <si>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</si>
  <si>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</si>
  <si>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</si>
  <si>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</si>
  <si>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</si>
  <si>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</si>
  <si>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</si>
  <si>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</si>
  <si>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</si>
  <si>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</si>
  <si>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</si>
  <si>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</si>
  <si>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</si>
  <si>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</si>
  <si>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</si>
  <si>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</si>
  <si>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</si>
  <si>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</si>
  <si>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</si>
  <si>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</si>
  <si>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</si>
  <si>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</si>
  <si>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</si>
  <si>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</si>
  <si>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</si>
  <si>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</si>
  <si>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</si>
  <si>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</si>
  <si>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</si>
  <si>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</si>
  <si>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</si>
  <si>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</si>
  <si>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</si>
  <si>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</si>
  <si>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</si>
  <si>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</si>
  <si>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</si>
  <si>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</si>
  <si>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</si>
  <si>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</si>
  <si>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</si>
  <si>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</si>
  <si>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</si>
  <si>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</si>
  <si>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</si>
  <si>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</si>
  <si>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</si>
  <si>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</si>
  <si>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</si>
  <si>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</si>
  <si>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</si>
  <si>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</si>
  <si>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</si>
  <si>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</si>
  <si>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</si>
  <si>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</si>
  <si>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</si>
  <si>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</si>
  <si>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</si>
  <si>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</si>
  <si>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</si>
  <si>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</si>
  <si>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</si>
  <si>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</si>
  <si>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</si>
  <si>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</si>
  <si>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</si>
  <si>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</si>
  <si>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</si>
  <si>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</si>
  <si>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</si>
  <si>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</si>
  <si>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</si>
  <si>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</si>
  <si>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</si>
  <si>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</si>
  <si>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</si>
  <si>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</si>
  <si>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</si>
  <si>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</si>
  <si>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</si>
  <si>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</si>
  <si>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</si>
  <si>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</si>
  <si>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</si>
  <si>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</si>
  <si>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</si>
  <si>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</si>
  <si>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</si>
  <si>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</si>
  <si>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</si>
  <si>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</si>
  <si>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</si>
  <si>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</si>
  <si>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</si>
  <si>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</si>
  <si>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</si>
  <si>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</si>
  <si>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</si>
  <si>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</si>
  <si>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</si>
  <si>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</si>
  <si>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</si>
  <si>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</si>
  <si>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</si>
  <si>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</si>
  <si>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</si>
  <si>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</si>
  <si>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</si>
  <si>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</si>
  <si>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</si>
  <si>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</si>
  <si>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</si>
  <si>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</si>
  <si>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</si>
  <si>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</si>
  <si>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</si>
  <si>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</si>
  <si>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</si>
  <si>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</si>
  <si>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</si>
  <si>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</si>
  <si>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</si>
  <si>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</si>
  <si>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</si>
  <si>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</si>
  <si>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</si>
  <si>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</si>
  <si>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</si>
  <si>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</si>
  <si>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</si>
  <si>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</si>
  <si>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</si>
  <si>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</si>
  <si>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</si>
  <si>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</si>
  <si>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</si>
  <si>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</si>
  <si>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</si>
  <si>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</si>
  <si>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</si>
  <si>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</si>
  <si>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</si>
  <si>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</si>
  <si>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</si>
  <si>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</si>
  <si>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</si>
  <si>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</si>
  <si>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</si>
  <si>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</si>
  <si>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</si>
  <si>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</si>
  <si>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</si>
  <si>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</si>
  <si>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</si>
  <si>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</si>
  <si>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</si>
  <si>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</si>
  <si>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</si>
  <si>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</si>
  <si>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</si>
  <si>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</si>
  <si>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</si>
  <si>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</si>
  <si>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</si>
  <si>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</si>
  <si>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</si>
  <si>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</si>
  <si>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</si>
  <si>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</si>
  <si>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</si>
  <si>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</si>
  <si>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</si>
  <si>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</si>
  <si>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</si>
  <si>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</si>
  <si>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</si>
  <si>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</si>
  <si>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</si>
  <si>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</si>
  <si>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</si>
  <si>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</si>
  <si>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</si>
  <si>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</si>
  <si>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</si>
  <si>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</si>
  <si>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</si>
  <si>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</si>
  <si>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</si>
  <si>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</si>
  <si>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</si>
  <si>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</si>
  <si>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</si>
  <si>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</si>
  <si>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</si>
  <si>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</si>
  <si>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</si>
  <si>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</si>
  <si>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</si>
  <si>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</si>
  <si>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</si>
  <si>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</si>
  <si>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</si>
  <si>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</si>
  <si>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</si>
  <si>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</si>
  <si>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</si>
  <si>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</si>
  <si>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</si>
  <si>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</si>
  <si>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</si>
  <si>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</si>
  <si>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</si>
  <si>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</si>
  <si>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</si>
  <si>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</si>
  <si>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</si>
  <si>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</si>
  <si>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</si>
  <si>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</si>
  <si>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</si>
  <si>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</si>
  <si>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</si>
  <si>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</si>
  <si>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</si>
  <si>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</si>
  <si>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</si>
  <si>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</si>
  <si>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</si>
  <si>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</si>
  <si>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</si>
  <si>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</si>
  <si>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</si>
  <si>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</si>
  <si>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</si>
  <si>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</si>
  <si>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</si>
  <si>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</si>
  <si>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</si>
  <si>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</si>
  <si>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</si>
  <si>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</si>
  <si>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</si>
  <si>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</si>
  <si>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</si>
  <si>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</si>
  <si>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</si>
  <si>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</si>
  <si>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</si>
  <si>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</si>
  <si>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</si>
  <si>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</si>
  <si>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</si>
  <si>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</si>
  <si>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</si>
  <si>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</si>
  <si>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</si>
  <si>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</si>
  <si>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</si>
  <si>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</si>
  <si>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</si>
  <si>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</si>
  <si>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</si>
  <si>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</si>
  <si>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</si>
  <si>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</si>
  <si>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</si>
  <si>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</si>
  <si>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</si>
  <si>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</si>
  <si>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</si>
  <si>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</si>
  <si>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</si>
  <si>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</si>
  <si>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</si>
  <si>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</si>
  <si>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</si>
  <si>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</si>
  <si>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</si>
  <si>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</si>
  <si>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</si>
  <si>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</si>
  <si>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</si>
  <si>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</si>
  <si>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</si>
  <si>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</si>
  <si>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</si>
  <si>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</si>
  <si>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</si>
  <si>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</si>
  <si>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</si>
  <si>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</si>
  <si>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</si>
  <si>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</si>
  <si>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</si>
  <si>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</si>
  <si>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</si>
  <si>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</si>
  <si>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</si>
  <si>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</si>
  <si>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</si>
  <si>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</si>
  <si>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</si>
  <si>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</si>
  <si>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</si>
  <si>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</si>
  <si>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</si>
  <si>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</si>
  <si>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</si>
  <si>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</si>
  <si>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</si>
  <si>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</si>
  <si>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</si>
  <si>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</si>
  <si>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</si>
  <si>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</si>
  <si>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</si>
  <si>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</si>
  <si>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</si>
  <si>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</si>
  <si>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</si>
  <si>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</si>
  <si>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</si>
  <si>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</si>
  <si>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</si>
  <si>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</si>
  <si>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</si>
  <si>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</si>
  <si>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</si>
  <si>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</si>
  <si>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</si>
  <si>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</si>
  <si>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</si>
  <si>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</si>
  <si>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</si>
  <si>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</si>
  <si>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</si>
  <si>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</si>
  <si>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</si>
  <si>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</si>
  <si>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</si>
  <si>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</si>
  <si>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</si>
  <si>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</si>
  <si>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</si>
  <si>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</si>
  <si>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</si>
  <si>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</si>
  <si>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</si>
  <si>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</si>
  <si>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</si>
  <si>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</si>
  <si>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</si>
  <si>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</si>
  <si>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</si>
  <si>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</si>
  <si>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</si>
  <si>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</si>
  <si>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</si>
  <si>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</si>
  <si>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</si>
  <si>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</si>
  <si>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</si>
  <si>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</si>
  <si>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</si>
  <si>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</si>
  <si>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</si>
  <si>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</si>
  <si>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</si>
  <si>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</si>
  <si>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</si>
  <si>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</si>
  <si>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</si>
  <si>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</si>
  <si>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</si>
  <si>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</si>
  <si>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</si>
  <si>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</si>
  <si>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</si>
  <si>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</si>
  <si>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</si>
  <si>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</si>
  <si>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</si>
  <si>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</si>
  <si>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</si>
  <si>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</si>
  <si>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</si>
  <si>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</si>
  <si>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</si>
  <si>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</si>
  <si>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</si>
  <si>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</si>
  <si>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</si>
  <si>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</si>
  <si>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</si>
  <si>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</si>
  <si>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</si>
  <si>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</si>
  <si>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</si>
  <si>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</si>
  <si>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</si>
  <si>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</si>
  <si>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</si>
  <si>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</si>
  <si>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</si>
  <si>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</si>
  <si>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</si>
  <si>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</si>
  <si>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</si>
  <si>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</si>
  <si>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</si>
  <si>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</si>
  <si>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</si>
  <si>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</si>
  <si>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</si>
  <si>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</si>
  <si>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</si>
  <si>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</si>
  <si>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</si>
  <si>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</si>
  <si>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</si>
  <si>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</si>
  <si>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</si>
  <si>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</si>
  <si>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</si>
  <si>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</si>
  <si>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</si>
  <si>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</si>
  <si>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</si>
  <si>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</si>
  <si>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</si>
  <si>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</si>
  <si>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</si>
  <si>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</si>
  <si>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</si>
  <si>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</si>
  <si>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</si>
  <si>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</si>
  <si>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</si>
  <si>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</si>
  <si>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</si>
  <si>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</si>
  <si>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</si>
  <si>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</si>
  <si>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</si>
  <si>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</si>
  <si>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</si>
  <si>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</si>
  <si>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</si>
  <si>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</si>
  <si>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</si>
  <si>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</si>
  <si>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</si>
  <si>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</si>
  <si>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</si>
  <si>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</si>
  <si>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</si>
  <si>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</si>
  <si>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</si>
  <si>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</si>
  <si>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</si>
  <si>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</si>
  <si>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</si>
  <si>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</si>
  <si>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</si>
  <si>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</si>
  <si>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</si>
  <si>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</si>
  <si>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</si>
  <si>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</si>
  <si>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</si>
  <si>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</si>
  <si>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</si>
  <si>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</si>
  <si>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</si>
  <si>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</si>
  <si>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</si>
  <si>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</si>
  <si>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</si>
  <si>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</si>
  <si>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</si>
  <si>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Municipal de Agua Potable, Alcantarillado y Saneamiento de Dolores Hidalgo (SIMAPAS)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</si>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</sst>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3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3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107094846.26000001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100181849.12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100181849.12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100181849.12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4196251.78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4196251.78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4196251.78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2716745.36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2716745.36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2716745.36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76922861.359999999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69350486.769999996</v>
      </c>
      <c r="D95" s="112">
        <f>C95/$C$94</f>
        <v>0.90155885446640904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36922811.780000001</v>
      </c>
      <c r="D96" s="112">
        <f t="shared" ref="D96:D159" si="0">C96/$C$94</f>
        <v>0.47999789824771022</v>
      </c>
      <c r="E96" s="41"/>
    </row>
    <row r="97" spans="1:5" x14ac:dyDescent="0.2">
      <c r="A97" s="43">
        <v>5111</v>
      </c>
      <c r="B97" s="41" t="s">
        <v>280</v>
      </c>
      <c r="C97" s="142">
        <v>22644020.050000001</v>
      </c>
      <c r="D97" s="44">
        <f t="shared" si="0"/>
        <v>0.29437308557758518</v>
      </c>
      <c r="E97" s="41"/>
    </row>
    <row r="98" spans="1:5" x14ac:dyDescent="0.2">
      <c r="A98" s="43">
        <v>5112</v>
      </c>
      <c r="B98" s="41" t="s">
        <v>281</v>
      </c>
      <c r="C98" s="142">
        <v>690831.91</v>
      </c>
      <c r="D98" s="44">
        <f t="shared" si="0"/>
        <v>8.9808399971875418E-3</v>
      </c>
      <c r="E98" s="41"/>
    </row>
    <row r="99" spans="1:5" x14ac:dyDescent="0.2">
      <c r="A99" s="43">
        <v>5113</v>
      </c>
      <c r="B99" s="41" t="s">
        <v>282</v>
      </c>
      <c r="C99" s="142">
        <v>2118067.08</v>
      </c>
      <c r="D99" s="44">
        <f t="shared" si="0"/>
        <v>2.7534949201738847E-2</v>
      </c>
      <c r="E99" s="41"/>
    </row>
    <row r="100" spans="1:5" x14ac:dyDescent="0.2">
      <c r="A100" s="43">
        <v>5114</v>
      </c>
      <c r="B100" s="41" t="s">
        <v>283</v>
      </c>
      <c r="C100" s="142">
        <v>5956955.0499999998</v>
      </c>
      <c r="D100" s="44">
        <f t="shared" si="0"/>
        <v>7.744063266343372E-2</v>
      </c>
      <c r="E100" s="41"/>
    </row>
    <row r="101" spans="1:5" x14ac:dyDescent="0.2">
      <c r="A101" s="43">
        <v>5115</v>
      </c>
      <c r="B101" s="41" t="s">
        <v>284</v>
      </c>
      <c r="C101" s="142">
        <v>5231939.8099999996</v>
      </c>
      <c r="D101" s="44">
        <f t="shared" si="0"/>
        <v>6.8015408130938509E-2</v>
      </c>
      <c r="E101" s="41"/>
    </row>
    <row r="102" spans="1:5" x14ac:dyDescent="0.2">
      <c r="A102" s="43">
        <v>5116</v>
      </c>
      <c r="B102" s="41" t="s">
        <v>285</v>
      </c>
      <c r="C102" s="142">
        <v>280997.88</v>
      </c>
      <c r="D102" s="44">
        <f t="shared" si="0"/>
        <v>3.6529826768264152E-3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9855903.0500000007</v>
      </c>
      <c r="D103" s="112">
        <f t="shared" si="0"/>
        <v>0.12812709870313124</v>
      </c>
      <c r="E103" s="41"/>
    </row>
    <row r="104" spans="1:5" x14ac:dyDescent="0.2">
      <c r="A104" s="43">
        <v>5121</v>
      </c>
      <c r="B104" s="41" t="s">
        <v>287</v>
      </c>
      <c r="C104" s="142">
        <v>836653.13</v>
      </c>
      <c r="D104" s="44">
        <f t="shared" si="0"/>
        <v>1.0876521169492804E-2</v>
      </c>
      <c r="E104" s="41"/>
    </row>
    <row r="105" spans="1:5" x14ac:dyDescent="0.2">
      <c r="A105" s="43">
        <v>5122</v>
      </c>
      <c r="B105" s="41" t="s">
        <v>288</v>
      </c>
      <c r="C105" s="142">
        <v>78725.289999999994</v>
      </c>
      <c r="D105" s="44">
        <f t="shared" si="0"/>
        <v>1.0234316379829477E-3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3455322.06</v>
      </c>
      <c r="D107" s="44">
        <f t="shared" si="0"/>
        <v>4.4919312658288246E-2</v>
      </c>
      <c r="E107" s="41"/>
    </row>
    <row r="108" spans="1:5" x14ac:dyDescent="0.2">
      <c r="A108" s="43">
        <v>5125</v>
      </c>
      <c r="B108" s="41" t="s">
        <v>291</v>
      </c>
      <c r="C108" s="142">
        <v>2937820.45</v>
      </c>
      <c r="D108" s="44">
        <f t="shared" si="0"/>
        <v>3.819177287556897E-2</v>
      </c>
      <c r="E108" s="41"/>
    </row>
    <row r="109" spans="1:5" x14ac:dyDescent="0.2">
      <c r="A109" s="43">
        <v>5126</v>
      </c>
      <c r="B109" s="41" t="s">
        <v>292</v>
      </c>
      <c r="C109" s="142">
        <v>1327289.3700000001</v>
      </c>
      <c r="D109" s="44">
        <f t="shared" si="0"/>
        <v>1.7254810163499619E-2</v>
      </c>
      <c r="E109" s="41"/>
    </row>
    <row r="110" spans="1:5" x14ac:dyDescent="0.2">
      <c r="A110" s="43">
        <v>5127</v>
      </c>
      <c r="B110" s="41" t="s">
        <v>293</v>
      </c>
      <c r="C110" s="142">
        <v>270788.63</v>
      </c>
      <c r="D110" s="44">
        <f t="shared" si="0"/>
        <v>3.5202620549007616E-3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949304.12</v>
      </c>
      <c r="D112" s="44">
        <f t="shared" si="0"/>
        <v>1.2340988143397895E-2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22571771.939999998</v>
      </c>
      <c r="D113" s="112">
        <f t="shared" si="0"/>
        <v>0.29343385751556755</v>
      </c>
      <c r="E113" s="41"/>
    </row>
    <row r="114" spans="1:5" x14ac:dyDescent="0.2">
      <c r="A114" s="43">
        <v>5131</v>
      </c>
      <c r="B114" s="41" t="s">
        <v>297</v>
      </c>
      <c r="C114" s="142">
        <v>9941324.5299999993</v>
      </c>
      <c r="D114" s="44">
        <f t="shared" si="0"/>
        <v>0.12923758105505814</v>
      </c>
      <c r="E114" s="41"/>
    </row>
    <row r="115" spans="1:5" x14ac:dyDescent="0.2">
      <c r="A115" s="43">
        <v>5132</v>
      </c>
      <c r="B115" s="41" t="s">
        <v>298</v>
      </c>
      <c r="C115" s="142">
        <v>1189231.1499999999</v>
      </c>
      <c r="D115" s="44">
        <f t="shared" si="0"/>
        <v>1.5460048274002477E-2</v>
      </c>
      <c r="E115" s="41"/>
    </row>
    <row r="116" spans="1:5" x14ac:dyDescent="0.2">
      <c r="A116" s="43">
        <v>5133</v>
      </c>
      <c r="B116" s="41" t="s">
        <v>299</v>
      </c>
      <c r="C116" s="142">
        <v>2302431.06</v>
      </c>
      <c r="D116" s="44">
        <f t="shared" si="0"/>
        <v>2.993168765816696E-2</v>
      </c>
      <c r="E116" s="41"/>
    </row>
    <row r="117" spans="1:5" x14ac:dyDescent="0.2">
      <c r="A117" s="43">
        <v>5134</v>
      </c>
      <c r="B117" s="41" t="s">
        <v>300</v>
      </c>
      <c r="C117" s="142">
        <v>1064759.79</v>
      </c>
      <c r="D117" s="44">
        <f t="shared" si="0"/>
        <v>1.3841916059478212E-2</v>
      </c>
      <c r="E117" s="41"/>
    </row>
    <row r="118" spans="1:5" x14ac:dyDescent="0.2">
      <c r="A118" s="43">
        <v>5135</v>
      </c>
      <c r="B118" s="41" t="s">
        <v>301</v>
      </c>
      <c r="C118" s="142">
        <v>3951573.81</v>
      </c>
      <c r="D118" s="44">
        <f t="shared" si="0"/>
        <v>5.1370603486869566E-2</v>
      </c>
      <c r="E118" s="41"/>
    </row>
    <row r="119" spans="1:5" x14ac:dyDescent="0.2">
      <c r="A119" s="43">
        <v>5136</v>
      </c>
      <c r="B119" s="41" t="s">
        <v>302</v>
      </c>
      <c r="C119" s="142">
        <v>720986.7</v>
      </c>
      <c r="D119" s="44">
        <f t="shared" si="0"/>
        <v>9.3728533657344432E-3</v>
      </c>
      <c r="E119" s="41"/>
    </row>
    <row r="120" spans="1:5" x14ac:dyDescent="0.2">
      <c r="A120" s="43">
        <v>5137</v>
      </c>
      <c r="B120" s="41" t="s">
        <v>303</v>
      </c>
      <c r="C120" s="142">
        <v>33732.74</v>
      </c>
      <c r="D120" s="44">
        <f t="shared" si="0"/>
        <v>4.3852684889255917E-4</v>
      </c>
      <c r="E120" s="41"/>
    </row>
    <row r="121" spans="1:5" x14ac:dyDescent="0.2">
      <c r="A121" s="43">
        <v>5138</v>
      </c>
      <c r="B121" s="41" t="s">
        <v>304</v>
      </c>
      <c r="C121" s="142">
        <v>73144.009999999995</v>
      </c>
      <c r="D121" s="44">
        <f t="shared" si="0"/>
        <v>9.5087479465545449E-4</v>
      </c>
      <c r="E121" s="41"/>
    </row>
    <row r="122" spans="1:5" x14ac:dyDescent="0.2">
      <c r="A122" s="43">
        <v>5139</v>
      </c>
      <c r="B122" s="41" t="s">
        <v>305</v>
      </c>
      <c r="C122" s="142">
        <v>3294588.15</v>
      </c>
      <c r="D122" s="44">
        <f t="shared" si="0"/>
        <v>4.282976597270978E-2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6677153.1200000001</v>
      </c>
      <c r="D156" s="112">
        <f t="shared" si="0"/>
        <v>8.6803233810438168E-2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6677153.1200000001</v>
      </c>
      <c r="D163" s="112">
        <f t="shared" si="1"/>
        <v>8.6803233810438168E-2</v>
      </c>
      <c r="E163" s="41"/>
    </row>
    <row r="164" spans="1:5" x14ac:dyDescent="0.2">
      <c r="A164" s="43">
        <v>5331</v>
      </c>
      <c r="B164" s="41" t="s">
        <v>341</v>
      </c>
      <c r="C164" s="142">
        <v>6677153.1200000001</v>
      </c>
      <c r="D164" s="44">
        <f t="shared" si="1"/>
        <v>8.6803233810438168E-2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895221.47</v>
      </c>
      <c r="D181" s="112">
        <f t="shared" si="1"/>
        <v>1.163791172315278E-2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895221.47</v>
      </c>
      <c r="D182" s="112">
        <f t="shared" si="1"/>
        <v>1.163791172315278E-2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895221.47</v>
      </c>
      <c r="D190" s="44">
        <f t="shared" si="1"/>
        <v>1.163791172315278E-2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33"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3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198378.1</v>
      </c>
      <c r="D15" s="144">
        <v>1777942</v>
      </c>
      <c r="E15" s="144">
        <v>1810734.41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2527972.23</v>
      </c>
      <c r="D20" s="144">
        <v>2527972.23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268220.53000000003</v>
      </c>
      <c r="D21" s="144">
        <v>268220.53000000003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3943896.87</v>
      </c>
      <c r="D23" s="144">
        <v>3943896.87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0.01</v>
      </c>
      <c r="D24" s="144">
        <v>0.01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1969056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4">
        <v>1969056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205259154.28999999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5748436.54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4932905.66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148217333.66999999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32469051.890000001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13891426.529999999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32357339.719999999</v>
      </c>
      <c r="D64" s="144">
        <f t="shared" ref="D64:E64" si="0">SUM(D65:D72)</f>
        <v>0</v>
      </c>
      <c r="E64" s="144">
        <f t="shared" si="0"/>
        <v>8619055.2999999989</v>
      </c>
    </row>
    <row r="65" spans="1:9" x14ac:dyDescent="0.2">
      <c r="A65" s="16">
        <v>1241</v>
      </c>
      <c r="B65" s="14" t="s">
        <v>158</v>
      </c>
      <c r="C65" s="144">
        <v>5105703.66</v>
      </c>
      <c r="D65" s="144">
        <v>0</v>
      </c>
      <c r="E65" s="144">
        <v>2968027.77</v>
      </c>
    </row>
    <row r="66" spans="1:9" x14ac:dyDescent="0.2">
      <c r="A66" s="16">
        <v>1242</v>
      </c>
      <c r="B66" s="14" t="s">
        <v>159</v>
      </c>
      <c r="C66" s="144">
        <v>50865.86</v>
      </c>
      <c r="D66" s="144">
        <v>0</v>
      </c>
      <c r="E66" s="144">
        <v>16631.009999999998</v>
      </c>
    </row>
    <row r="67" spans="1:9" x14ac:dyDescent="0.2">
      <c r="A67" s="16">
        <v>1243</v>
      </c>
      <c r="B67" s="14" t="s">
        <v>160</v>
      </c>
      <c r="C67" s="144">
        <v>703614.19</v>
      </c>
      <c r="D67" s="144">
        <v>0</v>
      </c>
      <c r="E67" s="144">
        <v>209441.78</v>
      </c>
    </row>
    <row r="68" spans="1:9" x14ac:dyDescent="0.2">
      <c r="A68" s="16">
        <v>1244</v>
      </c>
      <c r="B68" s="14" t="s">
        <v>161</v>
      </c>
      <c r="C68" s="144">
        <v>9844810.9499999993</v>
      </c>
      <c r="D68" s="144">
        <v>0</v>
      </c>
      <c r="E68" s="144">
        <v>2924187.82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16652345.060000001</v>
      </c>
      <c r="D70" s="144">
        <v>0</v>
      </c>
      <c r="E70" s="144">
        <v>2500766.92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6488541.3899999997</v>
      </c>
      <c r="D76" s="144">
        <f>SUM(D77:D81)</f>
        <v>0</v>
      </c>
      <c r="E76" s="144">
        <f>SUM(E77:E81)</f>
        <v>2787703.11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1485000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5003541.3899999997</v>
      </c>
      <c r="D80" s="144">
        <v>0</v>
      </c>
      <c r="E80" s="144">
        <v>2787703.11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9096781.0199999996</v>
      </c>
      <c r="D110" s="144">
        <f>SUM(D111:D119)</f>
        <v>9096781.0199999996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-4159.84</v>
      </c>
      <c r="D111" s="144">
        <f>C111</f>
        <v>-4159.84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8350.91</v>
      </c>
      <c r="D112" s="144">
        <f t="shared" ref="D112:D119" si="1">C112</f>
        <v>8350.91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4711205.12</v>
      </c>
      <c r="D113" s="144">
        <f t="shared" si="1"/>
        <v>4711205.12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541733.97</v>
      </c>
      <c r="D117" s="144">
        <f t="shared" si="1"/>
        <v>541733.97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3839650.86</v>
      </c>
      <c r="D119" s="144">
        <f t="shared" si="1"/>
        <v>3839650.86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92270.39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576</v>
      </c>
      <c r="C168" s="146">
        <v>92270.39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3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29908497.940000001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1064540.94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30171984.899999999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230372444.41</v>
      </c>
    </row>
    <row r="17" spans="1:5" x14ac:dyDescent="0.2">
      <c r="A17" s="26">
        <v>3230</v>
      </c>
      <c r="B17" s="22" t="s">
        <v>389</v>
      </c>
      <c r="C17" s="147">
        <f>SUM(C18:C21)</f>
        <v>565789.65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565789.65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-353118.03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-353118.03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opLeftCell="A64"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3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59313390.490000002</v>
      </c>
      <c r="D10" s="147">
        <v>37442300.990000002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59313390.490000002</v>
      </c>
      <c r="D16" s="148">
        <f>SUM(D9:D15)</f>
        <v>37442300.990000002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163836.68</v>
      </c>
      <c r="D21" s="148">
        <f>SUM(D22:D28)</f>
        <v>9565388.6400000006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163836.68</v>
      </c>
      <c r="D26" s="147">
        <v>9565388.6400000006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4873514.1100000003</v>
      </c>
      <c r="D29" s="148">
        <f>SUM(D30:D37)</f>
        <v>8592912.5700000003</v>
      </c>
    </row>
    <row r="30" spans="1:5" x14ac:dyDescent="0.2">
      <c r="A30" s="26">
        <v>1241</v>
      </c>
      <c r="B30" s="22" t="s">
        <v>158</v>
      </c>
      <c r="C30" s="147">
        <v>379230.74</v>
      </c>
      <c r="D30" s="147">
        <v>829475.85</v>
      </c>
    </row>
    <row r="31" spans="1:5" x14ac:dyDescent="0.2">
      <c r="A31" s="26">
        <v>1242</v>
      </c>
      <c r="B31" s="22" t="s">
        <v>159</v>
      </c>
      <c r="C31" s="147">
        <v>25384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53476</v>
      </c>
      <c r="D32" s="147">
        <v>306502.17</v>
      </c>
    </row>
    <row r="33" spans="1:5" x14ac:dyDescent="0.2">
      <c r="A33" s="26">
        <v>1244</v>
      </c>
      <c r="B33" s="22" t="s">
        <v>161</v>
      </c>
      <c r="C33" s="147">
        <v>1161835.52</v>
      </c>
      <c r="D33" s="147">
        <v>3237489.82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3253587.85</v>
      </c>
      <c r="D35" s="147">
        <v>4219444.7300000004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5037350.79</v>
      </c>
      <c r="D44" s="148">
        <f>D21+D29+D38</f>
        <v>18158301.210000001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30171984.899999999</v>
      </c>
      <c r="D48" s="148">
        <v>17880904.02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895221.48</v>
      </c>
      <c r="D49" s="148">
        <f>D54+D66+D94+D97+D50</f>
        <v>8203776.0199999996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895221.47</v>
      </c>
      <c r="D66" s="148">
        <f>D67+D76+D79+D85</f>
        <v>4782099.45</v>
      </c>
    </row>
    <row r="67" spans="1:4" x14ac:dyDescent="0.2">
      <c r="A67" s="26">
        <v>5510</v>
      </c>
      <c r="B67" s="22" t="s">
        <v>358</v>
      </c>
      <c r="C67" s="147">
        <f>SUM(C68:C75)</f>
        <v>895221.47</v>
      </c>
      <c r="D67" s="147">
        <f>SUM(D68:D75)</f>
        <v>4782099.45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3953004.53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466559.34</v>
      </c>
    </row>
    <row r="75" spans="1:4" x14ac:dyDescent="0.2">
      <c r="A75" s="26">
        <v>5518</v>
      </c>
      <c r="B75" s="22" t="s">
        <v>41</v>
      </c>
      <c r="C75" s="147">
        <v>895221.47</v>
      </c>
      <c r="D75" s="147">
        <v>362535.58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0.01</v>
      </c>
      <c r="D97" s="148">
        <f>SUM(D98:D102)</f>
        <v>3421676.57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1023440.4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300162.98</v>
      </c>
    </row>
    <row r="100" spans="1:4" x14ac:dyDescent="0.2">
      <c r="A100" s="26">
        <v>2112</v>
      </c>
      <c r="B100" s="22" t="s">
        <v>525</v>
      </c>
      <c r="C100" s="147">
        <v>0.01</v>
      </c>
      <c r="D100" s="147">
        <v>2098073.19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255.19</v>
      </c>
      <c r="D106" s="151">
        <f>+D107+D129</f>
        <v>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255.19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255.19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31066951.189999998</v>
      </c>
      <c r="D139" s="148">
        <f>D48+D49-D103-D106</f>
        <v>26084680.039999999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107094846.26000001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107094846.26000001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80877849.989999995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8019885.629999999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2982168.55</v>
      </c>
    </row>
    <row r="11" spans="1:3" x14ac:dyDescent="0.2">
      <c r="A11" s="76">
        <v>2.2999999999999998</v>
      </c>
      <c r="B11" s="63" t="s">
        <v>158</v>
      </c>
      <c r="C11" s="93">
        <v>379230.74</v>
      </c>
    </row>
    <row r="12" spans="1:3" x14ac:dyDescent="0.2">
      <c r="A12" s="76">
        <v>2.4</v>
      </c>
      <c r="B12" s="63" t="s">
        <v>159</v>
      </c>
      <c r="C12" s="93">
        <v>25384</v>
      </c>
    </row>
    <row r="13" spans="1:3" x14ac:dyDescent="0.2">
      <c r="A13" s="76">
        <v>2.5</v>
      </c>
      <c r="B13" s="63" t="s">
        <v>160</v>
      </c>
      <c r="C13" s="93">
        <v>53842.29</v>
      </c>
    </row>
    <row r="14" spans="1:3" x14ac:dyDescent="0.2">
      <c r="A14" s="76">
        <v>2.6</v>
      </c>
      <c r="B14" s="63" t="s">
        <v>161</v>
      </c>
      <c r="C14" s="93">
        <v>1161835.52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3253587.85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163836.68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895221.47</v>
      </c>
    </row>
    <row r="32" spans="1:3" x14ac:dyDescent="0.2">
      <c r="A32" s="76" t="s">
        <v>470</v>
      </c>
      <c r="B32" s="63" t="s">
        <v>358</v>
      </c>
      <c r="C32" s="93">
        <v>895221.47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73753185.829999998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19" zoomScale="78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3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138739000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-38454423.090000004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6810269.3499999996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-255.19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-107094591.06999999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-138739000</v>
      </c>
    </row>
    <row r="51" spans="1:3" x14ac:dyDescent="0.2">
      <c r="A51" s="22">
        <v>8220</v>
      </c>
      <c r="B51" s="103" t="s">
        <v>46</v>
      </c>
      <c r="C51" s="161">
        <v>66107074.460000001</v>
      </c>
    </row>
    <row r="52" spans="1:3" x14ac:dyDescent="0.2">
      <c r="A52" s="22">
        <v>8230</v>
      </c>
      <c r="B52" s="103" t="s">
        <v>594</v>
      </c>
      <c r="C52" s="161">
        <v>-31841711.98</v>
      </c>
    </row>
    <row r="53" spans="1:3" x14ac:dyDescent="0.2">
      <c r="A53" s="22">
        <v>8240</v>
      </c>
      <c r="B53" s="103" t="s">
        <v>45</v>
      </c>
      <c r="C53" s="161">
        <v>23595787.530000001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366.3</v>
      </c>
    </row>
    <row r="56" spans="1:3" x14ac:dyDescent="0.2">
      <c r="A56" s="22">
        <v>8270</v>
      </c>
      <c r="B56" s="103" t="s">
        <v>42</v>
      </c>
      <c r="C56" s="161">
        <v>80877483.689999998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Francisco Alvarez</cp:lastModifiedBy>
  <cp:lastPrinted>2019-02-13T21:19:08Z</cp:lastPrinted>
  <dcterms:created xsi:type="dcterms:W3CDTF">2012-12-11T20:36:24Z</dcterms:created>
  <dcterms:modified xsi:type="dcterms:W3CDTF">2025-10-07T15:09:47Z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