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inan\OneDrive\Imágenes\Escritorio\CIERRER 2025\ESTADOS E INFORMA FINANZ JUL-SEP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5" i="4" l="1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56" i="4" l="1"/>
  <c r="Q56" i="4"/>
  <c r="I56" i="4" l="1"/>
  <c r="H56" i="4"/>
  <c r="G56" i="4"/>
  <c r="N4" i="4" l="1"/>
  <c r="Q4" i="4"/>
  <c r="P4" i="4"/>
</calcChain>
</file>

<file path=xl/sharedStrings.xml><?xml version="1.0" encoding="utf-8"?>
<sst xmlns="http://schemas.openxmlformats.org/spreadsheetml/2006/main" count="387" uniqueCount="86">
  <si>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</si>
  <si>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</si>
  <si>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</si>
  <si>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</si>
  <si>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</si>
  <si>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</si>
  <si>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</si>
  <si>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</si>
  <si>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</si>
  <si>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</si>
  <si>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</si>
  <si>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</si>
  <si>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</si>
  <si>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</si>
  <si>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</si>
  <si>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</si>
  <si>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</si>
  <si>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</si>
  <si>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</si>
  <si>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</si>
  <si>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</si>
  <si>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</si>
  <si>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E000201</t>
  </si>
  <si>
    <t>GEST INTEG SIMAPAS</t>
  </si>
  <si>
    <t>5110</t>
  </si>
  <si>
    <t>BIENES MUEBLES</t>
  </si>
  <si>
    <t>DIRECCION GENERAL</t>
  </si>
  <si>
    <t>31120M12A020000</t>
  </si>
  <si>
    <t>E000302</t>
  </si>
  <si>
    <t>RECURSOS HUMANOS ADMINIST-ORGANIZ-CAPAC</t>
  </si>
  <si>
    <t>DIRECCION DE ADMINISTRACION Y FINANZAS</t>
  </si>
  <si>
    <t>31120M12A030000</t>
  </si>
  <si>
    <t>E000505</t>
  </si>
  <si>
    <t>MANTO-CONSERV INFRAEST TRATAMIENTO AGUA RESIDUAL</t>
  </si>
  <si>
    <t>DIRECCION TECNICA OPERATIVA</t>
  </si>
  <si>
    <t>31120M12A050000</t>
  </si>
  <si>
    <t>E000506</t>
  </si>
  <si>
    <t>COMITES AGUA RURALES ASESORAD-ORGANIZAD</t>
  </si>
  <si>
    <t>E000101</t>
  </si>
  <si>
    <t>POLT HACENDARIA</t>
  </si>
  <si>
    <t>5150</t>
  </si>
  <si>
    <t>CONSEJO DIRECTIVO</t>
  </si>
  <si>
    <t>31120M12A010000</t>
  </si>
  <si>
    <t>E000202</t>
  </si>
  <si>
    <t>ARCHIVO CONSERV-REGULAC JURIDICA ACTUAL</t>
  </si>
  <si>
    <t>E000301</t>
  </si>
  <si>
    <t>RECURSOS DE SIMAPAS CONTROLADOS Y NORMADOS</t>
  </si>
  <si>
    <t>E000401</t>
  </si>
  <si>
    <t>INGRESOS DE SIMAPAS GESTIONADOS Y CONTROLADOS</t>
  </si>
  <si>
    <t>DIRECCION DE COMERCIALIZACION</t>
  </si>
  <si>
    <t>31120M12A040000</t>
  </si>
  <si>
    <t>E000501</t>
  </si>
  <si>
    <t>MANTENIMIENTO-CONSERV INFRAESTRUCTURA AGUA POTABLE</t>
  </si>
  <si>
    <t>E000502</t>
  </si>
  <si>
    <t>APROVECH DEL AGUA RESPECTO VOLUMENES DE EXTRACCION</t>
  </si>
  <si>
    <t>5190</t>
  </si>
  <si>
    <t>5210</t>
  </si>
  <si>
    <t/>
  </si>
  <si>
    <t>5230</t>
  </si>
  <si>
    <t>5320</t>
  </si>
  <si>
    <t>5410</t>
  </si>
  <si>
    <t>E000504</t>
  </si>
  <si>
    <t>MANTENIMIENTO-CONSERVAC INFRAEST DRENAJE SANITARIO</t>
  </si>
  <si>
    <t>5420</t>
  </si>
  <si>
    <t>5620</t>
  </si>
  <si>
    <t>E000503</t>
  </si>
  <si>
    <t>POZOS-TANQUES SUMINISTRO AGUA OPERADOS-MANTENIDOS</t>
  </si>
  <si>
    <t>5630</t>
  </si>
  <si>
    <t>5640</t>
  </si>
  <si>
    <t>5650</t>
  </si>
  <si>
    <t>5660</t>
  </si>
  <si>
    <t>5670</t>
  </si>
  <si>
    <t>5690</t>
  </si>
  <si>
    <t>5810</t>
  </si>
  <si>
    <t>BIENES INMUEBLES</t>
  </si>
  <si>
    <t>K000101</t>
  </si>
  <si>
    <t>OBRAS INFRAEST CONDUCCION AGUA POTABLE CONSTRUIDAS</t>
  </si>
  <si>
    <t>6140</t>
  </si>
  <si>
    <t>OBRA</t>
  </si>
  <si>
    <t>K000201</t>
  </si>
  <si>
    <t>GESTION INTEGRAL AGUA-DIFUSION QUEHACER Y CUIDADO</t>
  </si>
  <si>
    <t>K000302</t>
  </si>
  <si>
    <t>OBRAS REUSO AGUA RESIDUAL CONSTRUIDAS</t>
  </si>
  <si>
    <t>K000402</t>
  </si>
  <si>
    <t>ACCIONES DE EFICIENCIA INCREMENTADA Y MEJORADA</t>
  </si>
  <si>
    <t>Sistema Municipal de Agua Potable, Alcantarillado y Saneamiento de Dolores Hidalgo (SIMAPAS)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</si>
</sst>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workbookViewId="0">
      <selection activeCell="A56" sqref="A56:Q56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5" t="s">
        <v>85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90000</v>
      </c>
      <c r="H4" s="13">
        <v>90000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3">
        <v>25000</v>
      </c>
      <c r="H5" s="13">
        <v>25000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3">
        <v>16500</v>
      </c>
      <c r="H6" s="13">
        <v>16500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36</v>
      </c>
      <c r="B7" s="10" t="s">
        <v>37</v>
      </c>
      <c r="C7" s="10" t="s">
        <v>24</v>
      </c>
      <c r="D7" s="10" t="s">
        <v>25</v>
      </c>
      <c r="E7" s="10" t="s">
        <v>35</v>
      </c>
      <c r="F7" s="10" t="s">
        <v>34</v>
      </c>
      <c r="G7" s="13">
        <v>25000</v>
      </c>
      <c r="H7" s="13">
        <v>25000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38</v>
      </c>
      <c r="B8" s="10" t="s">
        <v>39</v>
      </c>
      <c r="C8" s="10" t="s">
        <v>40</v>
      </c>
      <c r="D8" s="10" t="s">
        <v>25</v>
      </c>
      <c r="E8" s="10" t="s">
        <v>42</v>
      </c>
      <c r="F8" s="10" t="s">
        <v>41</v>
      </c>
      <c r="G8" s="13">
        <v>0</v>
      </c>
      <c r="H8" s="13">
        <v>19600</v>
      </c>
      <c r="I8" s="13">
        <v>19600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1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22</v>
      </c>
      <c r="B9" s="10" t="s">
        <v>23</v>
      </c>
      <c r="C9" s="10" t="s">
        <v>40</v>
      </c>
      <c r="D9" s="10" t="s">
        <v>25</v>
      </c>
      <c r="E9" s="10" t="s">
        <v>27</v>
      </c>
      <c r="F9" s="10" t="s">
        <v>26</v>
      </c>
      <c r="G9" s="13">
        <v>0</v>
      </c>
      <c r="H9" s="13">
        <v>449235</v>
      </c>
      <c r="I9" s="13">
        <v>47235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0.10514541387024609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43</v>
      </c>
      <c r="B10" s="10" t="s">
        <v>44</v>
      </c>
      <c r="C10" s="10" t="s">
        <v>40</v>
      </c>
      <c r="D10" s="10" t="s">
        <v>25</v>
      </c>
      <c r="E10" s="10" t="s">
        <v>27</v>
      </c>
      <c r="F10" s="10" t="s">
        <v>26</v>
      </c>
      <c r="G10" s="13">
        <v>0</v>
      </c>
      <c r="H10" s="13">
        <v>30000</v>
      </c>
      <c r="I10" s="13">
        <v>30000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1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45</v>
      </c>
      <c r="B11" s="10" t="s">
        <v>46</v>
      </c>
      <c r="C11" s="10" t="s">
        <v>40</v>
      </c>
      <c r="D11" s="10" t="s">
        <v>25</v>
      </c>
      <c r="E11" s="10" t="s">
        <v>31</v>
      </c>
      <c r="F11" s="10" t="s">
        <v>30</v>
      </c>
      <c r="G11" s="13">
        <v>0</v>
      </c>
      <c r="H11" s="13">
        <v>14560</v>
      </c>
      <c r="I11" s="13">
        <v>14560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1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47</v>
      </c>
      <c r="B12" s="10" t="s">
        <v>48</v>
      </c>
      <c r="C12" s="10" t="s">
        <v>40</v>
      </c>
      <c r="D12" s="10" t="s">
        <v>25</v>
      </c>
      <c r="E12" s="10" t="s">
        <v>50</v>
      </c>
      <c r="F12" s="10" t="s">
        <v>49</v>
      </c>
      <c r="G12" s="13">
        <v>50000</v>
      </c>
      <c r="H12" s="13">
        <v>113138</v>
      </c>
      <c r="I12" s="13">
        <v>113136.14</v>
      </c>
      <c r="J12" s="5"/>
      <c r="K12" s="5"/>
      <c r="L12" s="5"/>
      <c r="M12" s="8" t="s">
        <v>17</v>
      </c>
      <c r="N12" s="7">
        <f>IF(G12&gt;0,I12/G12,0)</f>
        <v>2.2627228000000001</v>
      </c>
      <c r="O12" s="7">
        <f>IF(H12&gt;0,I12/H12,0)</f>
        <v>0.99998355990029875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51</v>
      </c>
      <c r="B13" s="10" t="s">
        <v>52</v>
      </c>
      <c r="C13" s="10" t="s">
        <v>40</v>
      </c>
      <c r="D13" s="10" t="s">
        <v>25</v>
      </c>
      <c r="E13" s="10" t="s">
        <v>35</v>
      </c>
      <c r="F13" s="10" t="s">
        <v>34</v>
      </c>
      <c r="G13" s="13">
        <v>0</v>
      </c>
      <c r="H13" s="13">
        <v>108295</v>
      </c>
      <c r="I13" s="13">
        <v>106292.6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0.98150976499376708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53</v>
      </c>
      <c r="B14" s="10" t="s">
        <v>54</v>
      </c>
      <c r="C14" s="10" t="s">
        <v>40</v>
      </c>
      <c r="D14" s="10" t="s">
        <v>25</v>
      </c>
      <c r="E14" s="10" t="s">
        <v>35</v>
      </c>
      <c r="F14" s="10" t="s">
        <v>34</v>
      </c>
      <c r="G14" s="13">
        <v>0</v>
      </c>
      <c r="H14" s="13">
        <v>28420</v>
      </c>
      <c r="I14" s="13">
        <v>28420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1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28</v>
      </c>
      <c r="B15" s="10" t="s">
        <v>29</v>
      </c>
      <c r="C15" s="10" t="s">
        <v>55</v>
      </c>
      <c r="D15" s="10" t="s">
        <v>25</v>
      </c>
      <c r="E15" s="10" t="s">
        <v>31</v>
      </c>
      <c r="F15" s="10" t="s">
        <v>30</v>
      </c>
      <c r="G15" s="13">
        <v>20000</v>
      </c>
      <c r="H15" s="13">
        <v>20000</v>
      </c>
      <c r="I15" s="13">
        <v>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47</v>
      </c>
      <c r="B16" s="10" t="s">
        <v>48</v>
      </c>
      <c r="C16" s="10" t="s">
        <v>55</v>
      </c>
      <c r="D16" s="10" t="s">
        <v>25</v>
      </c>
      <c r="E16" s="10" t="s">
        <v>50</v>
      </c>
      <c r="F16" s="10" t="s">
        <v>49</v>
      </c>
      <c r="G16" s="13">
        <v>0</v>
      </c>
      <c r="H16" s="13">
        <v>19987</v>
      </c>
      <c r="I16" s="13">
        <v>19987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1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32</v>
      </c>
      <c r="B17" s="10" t="s">
        <v>33</v>
      </c>
      <c r="C17" s="10" t="s">
        <v>55</v>
      </c>
      <c r="D17" s="10" t="s">
        <v>25</v>
      </c>
      <c r="E17" s="10" t="s">
        <v>35</v>
      </c>
      <c r="F17" s="10" t="s">
        <v>34</v>
      </c>
      <c r="G17" s="13">
        <v>95000</v>
      </c>
      <c r="H17" s="13">
        <v>95000</v>
      </c>
      <c r="I17" s="13">
        <v>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22</v>
      </c>
      <c r="B18" s="10" t="s">
        <v>23</v>
      </c>
      <c r="C18" s="10" t="s">
        <v>56</v>
      </c>
      <c r="D18" s="10" t="s">
        <v>25</v>
      </c>
      <c r="E18" s="10" t="s">
        <v>27</v>
      </c>
      <c r="F18" s="10" t="s">
        <v>26</v>
      </c>
      <c r="G18" s="13">
        <v>0</v>
      </c>
      <c r="H18" s="13">
        <v>25600</v>
      </c>
      <c r="I18" s="13">
        <v>25384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0.99156250000000001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57</v>
      </c>
      <c r="B19" s="10" t="s">
        <v>23</v>
      </c>
      <c r="C19" s="10" t="s">
        <v>58</v>
      </c>
      <c r="D19" s="10" t="s">
        <v>25</v>
      </c>
      <c r="E19" s="10" t="s">
        <v>27</v>
      </c>
      <c r="F19" s="10" t="s">
        <v>26</v>
      </c>
      <c r="G19" s="13">
        <v>10000</v>
      </c>
      <c r="H19" s="13">
        <v>10000</v>
      </c>
      <c r="I19" s="13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47</v>
      </c>
      <c r="B20" s="10" t="s">
        <v>48</v>
      </c>
      <c r="C20" s="10" t="s">
        <v>58</v>
      </c>
      <c r="D20" s="10" t="s">
        <v>25</v>
      </c>
      <c r="E20" s="10" t="s">
        <v>50</v>
      </c>
      <c r="F20" s="10" t="s">
        <v>49</v>
      </c>
      <c r="G20" s="13">
        <v>5000</v>
      </c>
      <c r="H20" s="13">
        <v>5000</v>
      </c>
      <c r="I20" s="13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22</v>
      </c>
      <c r="B21" s="10" t="s">
        <v>23</v>
      </c>
      <c r="C21" s="10" t="s">
        <v>59</v>
      </c>
      <c r="D21" s="10" t="s">
        <v>25</v>
      </c>
      <c r="E21" s="10" t="s">
        <v>27</v>
      </c>
      <c r="F21" s="10" t="s">
        <v>26</v>
      </c>
      <c r="G21" s="13">
        <v>15000</v>
      </c>
      <c r="H21" s="13">
        <v>29630</v>
      </c>
      <c r="I21" s="13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51</v>
      </c>
      <c r="B22" s="10" t="s">
        <v>52</v>
      </c>
      <c r="C22" s="10" t="s">
        <v>59</v>
      </c>
      <c r="D22" s="10" t="s">
        <v>25</v>
      </c>
      <c r="E22" s="10" t="s">
        <v>35</v>
      </c>
      <c r="F22" s="10" t="s">
        <v>34</v>
      </c>
      <c r="G22" s="13">
        <v>0</v>
      </c>
      <c r="H22" s="13">
        <v>500</v>
      </c>
      <c r="I22" s="13">
        <v>366.29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0.73258000000000001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32</v>
      </c>
      <c r="B23" s="10" t="s">
        <v>33</v>
      </c>
      <c r="C23" s="10" t="s">
        <v>59</v>
      </c>
      <c r="D23" s="10" t="s">
        <v>25</v>
      </c>
      <c r="E23" s="10" t="s">
        <v>35</v>
      </c>
      <c r="F23" s="10" t="s">
        <v>34</v>
      </c>
      <c r="G23" s="13">
        <v>0</v>
      </c>
      <c r="H23" s="13">
        <v>53476</v>
      </c>
      <c r="I23" s="13">
        <v>53476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1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22</v>
      </c>
      <c r="B24" s="10" t="s">
        <v>23</v>
      </c>
      <c r="C24" s="10" t="s">
        <v>60</v>
      </c>
      <c r="D24" s="10" t="s">
        <v>25</v>
      </c>
      <c r="E24" s="10" t="s">
        <v>27</v>
      </c>
      <c r="F24" s="10" t="s">
        <v>26</v>
      </c>
      <c r="G24" s="13">
        <v>0</v>
      </c>
      <c r="H24" s="13">
        <v>357586.21</v>
      </c>
      <c r="I24" s="13">
        <v>357586.21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1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47</v>
      </c>
      <c r="B25" s="10" t="s">
        <v>48</v>
      </c>
      <c r="C25" s="10" t="s">
        <v>60</v>
      </c>
      <c r="D25" s="10" t="s">
        <v>25</v>
      </c>
      <c r="E25" s="10" t="s">
        <v>50</v>
      </c>
      <c r="F25" s="10" t="s">
        <v>49</v>
      </c>
      <c r="G25" s="13">
        <v>0</v>
      </c>
      <c r="H25" s="13">
        <v>391631.21</v>
      </c>
      <c r="I25" s="13">
        <v>391629.31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0.99999514849697491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51</v>
      </c>
      <c r="B26" s="10" t="s">
        <v>52</v>
      </c>
      <c r="C26" s="10" t="s">
        <v>60</v>
      </c>
      <c r="D26" s="10" t="s">
        <v>25</v>
      </c>
      <c r="E26" s="10" t="s">
        <v>35</v>
      </c>
      <c r="F26" s="10" t="s">
        <v>34</v>
      </c>
      <c r="G26" s="13">
        <v>100000</v>
      </c>
      <c r="H26" s="13">
        <v>377073.2</v>
      </c>
      <c r="I26" s="13">
        <v>372560</v>
      </c>
      <c r="J26" s="5"/>
      <c r="K26" s="5"/>
      <c r="L26" s="5"/>
      <c r="M26" s="8" t="s">
        <v>17</v>
      </c>
      <c r="N26" s="7">
        <f>IF(G26&gt;0,I26/G26,0)</f>
        <v>3.7256</v>
      </c>
      <c r="O26" s="7">
        <f>IF(H26&gt;0,I26/H26,0)</f>
        <v>0.98803097117482752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61</v>
      </c>
      <c r="B27" s="10" t="s">
        <v>62</v>
      </c>
      <c r="C27" s="10" t="s">
        <v>60</v>
      </c>
      <c r="D27" s="10" t="s">
        <v>25</v>
      </c>
      <c r="E27" s="10" t="s">
        <v>35</v>
      </c>
      <c r="F27" s="10" t="s">
        <v>34</v>
      </c>
      <c r="G27" s="13">
        <v>0</v>
      </c>
      <c r="H27" s="13">
        <v>198573.2</v>
      </c>
      <c r="I27" s="13">
        <v>40060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0.2017392075063503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53</v>
      </c>
      <c r="B28" s="10" t="s">
        <v>54</v>
      </c>
      <c r="C28" s="10" t="s">
        <v>63</v>
      </c>
      <c r="D28" s="10" t="s">
        <v>25</v>
      </c>
      <c r="E28" s="10" t="s">
        <v>35</v>
      </c>
      <c r="F28" s="10" t="s">
        <v>34</v>
      </c>
      <c r="G28" s="13">
        <v>95000</v>
      </c>
      <c r="H28" s="13">
        <v>80415</v>
      </c>
      <c r="I28" s="13">
        <v>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51</v>
      </c>
      <c r="B29" s="10" t="s">
        <v>52</v>
      </c>
      <c r="C29" s="10" t="s">
        <v>64</v>
      </c>
      <c r="D29" s="10" t="s">
        <v>25</v>
      </c>
      <c r="E29" s="10" t="s">
        <v>35</v>
      </c>
      <c r="F29" s="10" t="s">
        <v>34</v>
      </c>
      <c r="G29" s="13">
        <v>100000</v>
      </c>
      <c r="H29" s="13">
        <v>668796</v>
      </c>
      <c r="I29" s="13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53</v>
      </c>
      <c r="B30" s="10" t="s">
        <v>54</v>
      </c>
      <c r="C30" s="10" t="s">
        <v>64</v>
      </c>
      <c r="D30" s="10" t="s">
        <v>25</v>
      </c>
      <c r="E30" s="10" t="s">
        <v>35</v>
      </c>
      <c r="F30" s="10" t="s">
        <v>34</v>
      </c>
      <c r="G30" s="13">
        <v>1039000</v>
      </c>
      <c r="H30" s="13">
        <v>1451914</v>
      </c>
      <c r="I30" s="13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65</v>
      </c>
      <c r="B31" s="10" t="s">
        <v>66</v>
      </c>
      <c r="C31" s="10" t="s">
        <v>64</v>
      </c>
      <c r="D31" s="10" t="s">
        <v>25</v>
      </c>
      <c r="E31" s="10" t="s">
        <v>35</v>
      </c>
      <c r="F31" s="10" t="s">
        <v>34</v>
      </c>
      <c r="G31" s="13">
        <v>0</v>
      </c>
      <c r="H31" s="13">
        <v>159320</v>
      </c>
      <c r="I31" s="13">
        <v>159315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0.99996861662063774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32</v>
      </c>
      <c r="B32" s="10" t="s">
        <v>33</v>
      </c>
      <c r="C32" s="10" t="s">
        <v>64</v>
      </c>
      <c r="D32" s="10" t="s">
        <v>25</v>
      </c>
      <c r="E32" s="10" t="s">
        <v>35</v>
      </c>
      <c r="F32" s="10" t="s">
        <v>34</v>
      </c>
      <c r="G32" s="13">
        <v>1200000</v>
      </c>
      <c r="H32" s="13">
        <v>3069500</v>
      </c>
      <c r="I32" s="13">
        <v>1314808.56</v>
      </c>
      <c r="J32" s="5"/>
      <c r="K32" s="5"/>
      <c r="L32" s="5"/>
      <c r="M32" s="8" t="s">
        <v>17</v>
      </c>
      <c r="N32" s="7">
        <f>IF(G32&gt;0,I32/G32,0)</f>
        <v>1.0956738000000001</v>
      </c>
      <c r="O32" s="7">
        <f>IF(H32&gt;0,I32/H32,0)</f>
        <v>0.42834616712819679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51</v>
      </c>
      <c r="B33" s="10" t="s">
        <v>52</v>
      </c>
      <c r="C33" s="10" t="s">
        <v>67</v>
      </c>
      <c r="D33" s="10" t="s">
        <v>25</v>
      </c>
      <c r="E33" s="10" t="s">
        <v>35</v>
      </c>
      <c r="F33" s="10" t="s">
        <v>34</v>
      </c>
      <c r="G33" s="13">
        <v>0</v>
      </c>
      <c r="H33" s="13">
        <v>56983</v>
      </c>
      <c r="I33" s="13">
        <v>56982.76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0.99999578821753865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47</v>
      </c>
      <c r="B34" s="10" t="s">
        <v>48</v>
      </c>
      <c r="C34" s="10" t="s">
        <v>68</v>
      </c>
      <c r="D34" s="10" t="s">
        <v>25</v>
      </c>
      <c r="E34" s="10" t="s">
        <v>50</v>
      </c>
      <c r="F34" s="10" t="s">
        <v>49</v>
      </c>
      <c r="G34" s="13">
        <v>0</v>
      </c>
      <c r="H34" s="13">
        <v>14650</v>
      </c>
      <c r="I34" s="13">
        <v>14650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1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22</v>
      </c>
      <c r="B35" s="10" t="s">
        <v>23</v>
      </c>
      <c r="C35" s="10" t="s">
        <v>69</v>
      </c>
      <c r="D35" s="10" t="s">
        <v>25</v>
      </c>
      <c r="E35" s="10" t="s">
        <v>27</v>
      </c>
      <c r="F35" s="10" t="s">
        <v>26</v>
      </c>
      <c r="G35" s="13">
        <v>10000</v>
      </c>
      <c r="H35" s="13">
        <v>161221.21</v>
      </c>
      <c r="I35" s="13">
        <v>0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47</v>
      </c>
      <c r="B36" s="10" t="s">
        <v>48</v>
      </c>
      <c r="C36" s="10" t="s">
        <v>69</v>
      </c>
      <c r="D36" s="10" t="s">
        <v>25</v>
      </c>
      <c r="E36" s="10" t="s">
        <v>50</v>
      </c>
      <c r="F36" s="10" t="s">
        <v>49</v>
      </c>
      <c r="G36" s="13">
        <v>50000</v>
      </c>
      <c r="H36" s="13">
        <v>97489</v>
      </c>
      <c r="I36" s="13">
        <v>81000</v>
      </c>
      <c r="J36" s="5"/>
      <c r="K36" s="5"/>
      <c r="L36" s="5"/>
      <c r="M36" s="8" t="s">
        <v>17</v>
      </c>
      <c r="N36" s="7">
        <f>IF(G36&gt;0,I36/G36,0)</f>
        <v>1.62</v>
      </c>
      <c r="O36" s="7">
        <f>IF(H36&gt;0,I36/H36,0)</f>
        <v>0.83086296915549451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51</v>
      </c>
      <c r="B37" s="10" t="s">
        <v>52</v>
      </c>
      <c r="C37" s="10" t="s">
        <v>69</v>
      </c>
      <c r="D37" s="10" t="s">
        <v>25</v>
      </c>
      <c r="E37" s="10" t="s">
        <v>35</v>
      </c>
      <c r="F37" s="10" t="s">
        <v>34</v>
      </c>
      <c r="G37" s="13">
        <v>50000</v>
      </c>
      <c r="H37" s="13">
        <v>61800</v>
      </c>
      <c r="I37" s="13">
        <v>61800</v>
      </c>
      <c r="J37" s="5"/>
      <c r="K37" s="5"/>
      <c r="L37" s="5"/>
      <c r="M37" s="8" t="s">
        <v>17</v>
      </c>
      <c r="N37" s="7">
        <f>IF(G37&gt;0,I37/G37,0)</f>
        <v>1.236</v>
      </c>
      <c r="O37" s="7">
        <f>IF(H37&gt;0,I37/H37,0)</f>
        <v>1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36</v>
      </c>
      <c r="B38" s="10" t="s">
        <v>37</v>
      </c>
      <c r="C38" s="10" t="s">
        <v>69</v>
      </c>
      <c r="D38" s="10" t="s">
        <v>25</v>
      </c>
      <c r="E38" s="10" t="s">
        <v>35</v>
      </c>
      <c r="F38" s="10" t="s">
        <v>34</v>
      </c>
      <c r="G38" s="13">
        <v>15000</v>
      </c>
      <c r="H38" s="13">
        <v>15000</v>
      </c>
      <c r="I38" s="13">
        <v>0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0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47</v>
      </c>
      <c r="B39" s="10" t="s">
        <v>48</v>
      </c>
      <c r="C39" s="10" t="s">
        <v>70</v>
      </c>
      <c r="D39" s="10" t="s">
        <v>25</v>
      </c>
      <c r="E39" s="10" t="s">
        <v>50</v>
      </c>
      <c r="F39" s="10" t="s">
        <v>49</v>
      </c>
      <c r="G39" s="13">
        <v>45000</v>
      </c>
      <c r="H39" s="13">
        <v>24299</v>
      </c>
      <c r="I39" s="13">
        <v>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</v>
      </c>
      <c r="P39" s="6">
        <f>IF(J39=0,0,L39/J39)</f>
        <v>0</v>
      </c>
      <c r="Q39" s="6">
        <f>IF(L39=0,0,L39/K39)</f>
        <v>0</v>
      </c>
    </row>
    <row r="40" spans="1:17" x14ac:dyDescent="0.25">
      <c r="A40" s="10" t="s">
        <v>51</v>
      </c>
      <c r="B40" s="10" t="s">
        <v>52</v>
      </c>
      <c r="C40" s="10" t="s">
        <v>70</v>
      </c>
      <c r="D40" s="10" t="s">
        <v>25</v>
      </c>
      <c r="E40" s="10" t="s">
        <v>35</v>
      </c>
      <c r="F40" s="10" t="s">
        <v>34</v>
      </c>
      <c r="G40" s="13">
        <v>0</v>
      </c>
      <c r="H40" s="13">
        <v>2043940.06</v>
      </c>
      <c r="I40" s="13">
        <v>0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0</v>
      </c>
      <c r="P40" s="6">
        <f>IF(J40=0,0,L40/J40)</f>
        <v>0</v>
      </c>
      <c r="Q40" s="6">
        <f>IF(L40=0,0,L40/K40)</f>
        <v>0</v>
      </c>
    </row>
    <row r="41" spans="1:17" x14ac:dyDescent="0.25">
      <c r="A41" s="10" t="s">
        <v>65</v>
      </c>
      <c r="B41" s="10" t="s">
        <v>66</v>
      </c>
      <c r="C41" s="10" t="s">
        <v>70</v>
      </c>
      <c r="D41" s="10" t="s">
        <v>25</v>
      </c>
      <c r="E41" s="10" t="s">
        <v>35</v>
      </c>
      <c r="F41" s="10" t="s">
        <v>34</v>
      </c>
      <c r="G41" s="13">
        <v>240000</v>
      </c>
      <c r="H41" s="13">
        <v>240000</v>
      </c>
      <c r="I41" s="13">
        <v>127250</v>
      </c>
      <c r="J41" s="5"/>
      <c r="K41" s="5"/>
      <c r="L41" s="5"/>
      <c r="M41" s="8" t="s">
        <v>17</v>
      </c>
      <c r="N41" s="7">
        <f>IF(G41&gt;0,I41/G41,0)</f>
        <v>0.53020833333333328</v>
      </c>
      <c r="O41" s="7">
        <f>IF(H41&gt;0,I41/H41,0)</f>
        <v>0.53020833333333328</v>
      </c>
      <c r="P41" s="6">
        <f>IF(J41=0,0,L41/J41)</f>
        <v>0</v>
      </c>
      <c r="Q41" s="6">
        <f>IF(L41=0,0,L41/K41)</f>
        <v>0</v>
      </c>
    </row>
    <row r="42" spans="1:17" x14ac:dyDescent="0.25">
      <c r="A42" s="10" t="s">
        <v>32</v>
      </c>
      <c r="B42" s="10" t="s">
        <v>33</v>
      </c>
      <c r="C42" s="10" t="s">
        <v>70</v>
      </c>
      <c r="D42" s="10" t="s">
        <v>25</v>
      </c>
      <c r="E42" s="10" t="s">
        <v>35</v>
      </c>
      <c r="F42" s="10" t="s">
        <v>34</v>
      </c>
      <c r="G42" s="13">
        <v>1990000</v>
      </c>
      <c r="H42" s="13">
        <v>914063</v>
      </c>
      <c r="I42" s="13">
        <v>0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0</v>
      </c>
      <c r="P42" s="6">
        <f>IF(J42=0,0,L42/J42)</f>
        <v>0</v>
      </c>
      <c r="Q42" s="6">
        <f>IF(L42=0,0,L42/K42)</f>
        <v>0</v>
      </c>
    </row>
    <row r="43" spans="1:17" x14ac:dyDescent="0.25">
      <c r="A43" s="10" t="s">
        <v>53</v>
      </c>
      <c r="B43" s="10" t="s">
        <v>54</v>
      </c>
      <c r="C43" s="10" t="s">
        <v>71</v>
      </c>
      <c r="D43" s="10" t="s">
        <v>25</v>
      </c>
      <c r="E43" s="10" t="s">
        <v>35</v>
      </c>
      <c r="F43" s="10" t="s">
        <v>34</v>
      </c>
      <c r="G43" s="13">
        <v>0</v>
      </c>
      <c r="H43" s="13">
        <v>19400</v>
      </c>
      <c r="I43" s="13">
        <v>19322.41</v>
      </c>
      <c r="J43" s="5"/>
      <c r="K43" s="5"/>
      <c r="L43" s="5"/>
      <c r="M43" s="8" t="s">
        <v>17</v>
      </c>
      <c r="N43" s="7">
        <f>IF(G43&gt;0,I43/G43,0)</f>
        <v>0</v>
      </c>
      <c r="O43" s="7">
        <f>IF(H43&gt;0,I43/H43,0)</f>
        <v>0.99600051546391755</v>
      </c>
      <c r="P43" s="6">
        <f>IF(J43=0,0,L43/J43)</f>
        <v>0</v>
      </c>
      <c r="Q43" s="6">
        <f>IF(L43=0,0,L43/K43)</f>
        <v>0</v>
      </c>
    </row>
    <row r="44" spans="1:17" x14ac:dyDescent="0.25">
      <c r="A44" s="10" t="s">
        <v>32</v>
      </c>
      <c r="B44" s="10" t="s">
        <v>33</v>
      </c>
      <c r="C44" s="10" t="s">
        <v>71</v>
      </c>
      <c r="D44" s="10" t="s">
        <v>25</v>
      </c>
      <c r="E44" s="10" t="s">
        <v>35</v>
      </c>
      <c r="F44" s="10" t="s">
        <v>34</v>
      </c>
      <c r="G44" s="13">
        <v>0</v>
      </c>
      <c r="H44" s="13">
        <v>137495</v>
      </c>
      <c r="I44" s="13">
        <v>137262.92000000001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0.99831208407578464</v>
      </c>
      <c r="P44" s="6">
        <f>IF(J44=0,0,L44/J44)</f>
        <v>0</v>
      </c>
      <c r="Q44" s="6">
        <f>IF(L44=0,0,L44/K44)</f>
        <v>0</v>
      </c>
    </row>
    <row r="45" spans="1:17" x14ac:dyDescent="0.25">
      <c r="A45" s="10" t="s">
        <v>45</v>
      </c>
      <c r="B45" s="10" t="s">
        <v>46</v>
      </c>
      <c r="C45" s="10" t="s">
        <v>72</v>
      </c>
      <c r="D45" s="10" t="s">
        <v>25</v>
      </c>
      <c r="E45" s="10" t="s">
        <v>31</v>
      </c>
      <c r="F45" s="10" t="s">
        <v>30</v>
      </c>
      <c r="G45" s="13">
        <v>600000</v>
      </c>
      <c r="H45" s="13">
        <v>572740</v>
      </c>
      <c r="I45" s="13">
        <v>0</v>
      </c>
      <c r="J45" s="5"/>
      <c r="K45" s="5"/>
      <c r="L45" s="5"/>
      <c r="M45" s="8" t="s">
        <v>17</v>
      </c>
      <c r="N45" s="7">
        <f>IF(G45&gt;0,I45/G45,0)</f>
        <v>0</v>
      </c>
      <c r="O45" s="7">
        <f>IF(H45&gt;0,I45/H45,0)</f>
        <v>0</v>
      </c>
      <c r="P45" s="6">
        <f>IF(J45=0,0,L45/J45)</f>
        <v>0</v>
      </c>
      <c r="Q45" s="6">
        <f>IF(L45=0,0,L45/K45)</f>
        <v>0</v>
      </c>
    </row>
    <row r="46" spans="1:17" x14ac:dyDescent="0.25">
      <c r="A46" s="10" t="s">
        <v>47</v>
      </c>
      <c r="B46" s="10" t="s">
        <v>48</v>
      </c>
      <c r="C46" s="10" t="s">
        <v>72</v>
      </c>
      <c r="D46" s="10" t="s">
        <v>25</v>
      </c>
      <c r="E46" s="10" t="s">
        <v>50</v>
      </c>
      <c r="F46" s="10" t="s">
        <v>49</v>
      </c>
      <c r="G46" s="13">
        <v>0</v>
      </c>
      <c r="H46" s="13">
        <v>117000</v>
      </c>
      <c r="I46" s="13">
        <v>116999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0.99999145299145298</v>
      </c>
      <c r="P46" s="6">
        <f>IF(J46=0,0,L46/J46)</f>
        <v>0</v>
      </c>
      <c r="Q46" s="6">
        <f>IF(L46=0,0,L46/K46)</f>
        <v>0</v>
      </c>
    </row>
    <row r="47" spans="1:17" x14ac:dyDescent="0.25">
      <c r="A47" s="10" t="s">
        <v>51</v>
      </c>
      <c r="B47" s="10" t="s">
        <v>52</v>
      </c>
      <c r="C47" s="10" t="s">
        <v>72</v>
      </c>
      <c r="D47" s="10" t="s">
        <v>25</v>
      </c>
      <c r="E47" s="10" t="s">
        <v>35</v>
      </c>
      <c r="F47" s="10" t="s">
        <v>34</v>
      </c>
      <c r="G47" s="13">
        <v>460000</v>
      </c>
      <c r="H47" s="13">
        <v>328345</v>
      </c>
      <c r="I47" s="13">
        <v>146800</v>
      </c>
      <c r="J47" s="5"/>
      <c r="K47" s="5"/>
      <c r="L47" s="5"/>
      <c r="M47" s="8" t="s">
        <v>17</v>
      </c>
      <c r="N47" s="7">
        <f>IF(G47&gt;0,I47/G47,0)</f>
        <v>0.31913043478260872</v>
      </c>
      <c r="O47" s="7">
        <f>IF(H47&gt;0,I47/H47,0)</f>
        <v>0.44709071251275334</v>
      </c>
      <c r="P47" s="6">
        <f>IF(J47=0,0,L47/J47)</f>
        <v>0</v>
      </c>
      <c r="Q47" s="6">
        <f>IF(L47=0,0,L47/K47)</f>
        <v>0</v>
      </c>
    </row>
    <row r="48" spans="1:17" x14ac:dyDescent="0.25">
      <c r="A48" s="10" t="s">
        <v>65</v>
      </c>
      <c r="B48" s="10" t="s">
        <v>66</v>
      </c>
      <c r="C48" s="10" t="s">
        <v>72</v>
      </c>
      <c r="D48" s="10" t="s">
        <v>25</v>
      </c>
      <c r="E48" s="10" t="s">
        <v>35</v>
      </c>
      <c r="F48" s="10" t="s">
        <v>34</v>
      </c>
      <c r="G48" s="13">
        <v>0</v>
      </c>
      <c r="H48" s="13">
        <v>153756</v>
      </c>
      <c r="I48" s="13">
        <v>153756</v>
      </c>
      <c r="J48" s="5"/>
      <c r="K48" s="5"/>
      <c r="L48" s="5"/>
      <c r="M48" s="8" t="s">
        <v>17</v>
      </c>
      <c r="N48" s="7">
        <f>IF(G48&gt;0,I48/G48,0)</f>
        <v>0</v>
      </c>
      <c r="O48" s="7">
        <f>IF(H48&gt;0,I48/H48,0)</f>
        <v>1</v>
      </c>
      <c r="P48" s="6">
        <f>IF(J48=0,0,L48/J48)</f>
        <v>0</v>
      </c>
      <c r="Q48" s="6">
        <f>IF(L48=0,0,L48/K48)</f>
        <v>0</v>
      </c>
    </row>
    <row r="49" spans="1:18" x14ac:dyDescent="0.25">
      <c r="A49" s="10" t="s">
        <v>32</v>
      </c>
      <c r="B49" s="10" t="s">
        <v>33</v>
      </c>
      <c r="C49" s="10" t="s">
        <v>72</v>
      </c>
      <c r="D49" s="10" t="s">
        <v>25</v>
      </c>
      <c r="E49" s="10" t="s">
        <v>35</v>
      </c>
      <c r="F49" s="10" t="s">
        <v>34</v>
      </c>
      <c r="G49" s="13">
        <v>40000</v>
      </c>
      <c r="H49" s="13">
        <v>863704.94</v>
      </c>
      <c r="I49" s="13">
        <v>863641.2</v>
      </c>
      <c r="J49" s="5"/>
      <c r="K49" s="5"/>
      <c r="L49" s="5"/>
      <c r="M49" s="8" t="s">
        <v>17</v>
      </c>
      <c r="N49" s="7">
        <f>IF(G49&gt;0,I49/G49,0)</f>
        <v>21.59103</v>
      </c>
      <c r="O49" s="7">
        <f>IF(H49&gt;0,I49/H49,0)</f>
        <v>0.99992620164937351</v>
      </c>
      <c r="P49" s="6">
        <f>IF(J49=0,0,L49/J49)</f>
        <v>0</v>
      </c>
      <c r="Q49" s="6">
        <f>IF(L49=0,0,L49/K49)</f>
        <v>0</v>
      </c>
    </row>
    <row r="50" spans="1:18" x14ac:dyDescent="0.25">
      <c r="A50" s="10" t="s">
        <v>22</v>
      </c>
      <c r="B50" s="10" t="s">
        <v>23</v>
      </c>
      <c r="C50" s="10" t="s">
        <v>73</v>
      </c>
      <c r="D50" s="10" t="s">
        <v>74</v>
      </c>
      <c r="E50" s="10" t="s">
        <v>27</v>
      </c>
      <c r="F50" s="10" t="s">
        <v>26</v>
      </c>
      <c r="G50" s="13">
        <v>0</v>
      </c>
      <c r="H50" s="13">
        <v>2500000</v>
      </c>
      <c r="I50" s="13">
        <v>0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0</v>
      </c>
      <c r="P50" s="6">
        <f>IF(J50=0,0,L50/J50)</f>
        <v>0</v>
      </c>
      <c r="Q50" s="6">
        <f>IF(L50=0,0,L50/K50)</f>
        <v>0</v>
      </c>
    </row>
    <row r="51" spans="1:18" x14ac:dyDescent="0.25">
      <c r="A51" s="10" t="s">
        <v>75</v>
      </c>
      <c r="B51" s="10" t="s">
        <v>76</v>
      </c>
      <c r="C51" s="10" t="s">
        <v>77</v>
      </c>
      <c r="D51" s="10" t="s">
        <v>78</v>
      </c>
      <c r="E51" s="10" t="s">
        <v>35</v>
      </c>
      <c r="F51" s="10" t="s">
        <v>34</v>
      </c>
      <c r="G51" s="13">
        <v>17500000</v>
      </c>
      <c r="H51" s="13">
        <v>19528399.920000002</v>
      </c>
      <c r="I51" s="13">
        <v>0</v>
      </c>
      <c r="J51" s="5"/>
      <c r="K51" s="5"/>
      <c r="L51" s="5"/>
      <c r="M51" s="8" t="s">
        <v>17</v>
      </c>
      <c r="N51" s="7">
        <f>IF(G51&gt;0,I51/G51,0)</f>
        <v>0</v>
      </c>
      <c r="O51" s="7">
        <f>IF(H51&gt;0,I51/H51,0)</f>
        <v>0</v>
      </c>
      <c r="P51" s="6">
        <f>IF(J51=0,0,L51/J51)</f>
        <v>0</v>
      </c>
      <c r="Q51" s="6">
        <f>IF(L51=0,0,L51/K51)</f>
        <v>0</v>
      </c>
    </row>
    <row r="52" spans="1:18" x14ac:dyDescent="0.25">
      <c r="A52" s="10" t="s">
        <v>79</v>
      </c>
      <c r="B52" s="10" t="s">
        <v>80</v>
      </c>
      <c r="C52" s="10" t="s">
        <v>77</v>
      </c>
      <c r="D52" s="10" t="s">
        <v>78</v>
      </c>
      <c r="E52" s="10" t="s">
        <v>35</v>
      </c>
      <c r="F52" s="10" t="s">
        <v>34</v>
      </c>
      <c r="G52" s="13">
        <v>10105000</v>
      </c>
      <c r="H52" s="13">
        <v>5773771.7699999996</v>
      </c>
      <c r="I52" s="13">
        <v>163836.68</v>
      </c>
      <c r="J52" s="5"/>
      <c r="K52" s="5"/>
      <c r="L52" s="5"/>
      <c r="M52" s="8" t="s">
        <v>17</v>
      </c>
      <c r="N52" s="7">
        <f>IF(G52&gt;0,I52/G52,0)</f>
        <v>1.6213427016328549E-2</v>
      </c>
      <c r="O52" s="7">
        <f>IF(H52&gt;0,I52/H52,0)</f>
        <v>2.8376022906080337E-2</v>
      </c>
      <c r="P52" s="6">
        <f>IF(J52=0,0,L52/J52)</f>
        <v>0</v>
      </c>
      <c r="Q52" s="6">
        <f>IF(L52=0,0,L52/K52)</f>
        <v>0</v>
      </c>
    </row>
    <row r="53" spans="1:18" x14ac:dyDescent="0.25">
      <c r="A53" s="10" t="s">
        <v>81</v>
      </c>
      <c r="B53" s="10" t="s">
        <v>82</v>
      </c>
      <c r="C53" s="10" t="s">
        <v>77</v>
      </c>
      <c r="D53" s="10" t="s">
        <v>78</v>
      </c>
      <c r="E53" s="10" t="s">
        <v>35</v>
      </c>
      <c r="F53" s="10" t="s">
        <v>34</v>
      </c>
      <c r="G53" s="13">
        <v>0</v>
      </c>
      <c r="H53" s="13">
        <v>802497.95</v>
      </c>
      <c r="I53" s="13">
        <v>0</v>
      </c>
      <c r="J53" s="5"/>
      <c r="K53" s="5"/>
      <c r="L53" s="5"/>
      <c r="M53" s="8" t="s">
        <v>17</v>
      </c>
      <c r="N53" s="7">
        <f>IF(G53&gt;0,I53/G53,0)</f>
        <v>0</v>
      </c>
      <c r="O53" s="7">
        <f>IF(H53&gt;0,I53/H53,0)</f>
        <v>0</v>
      </c>
      <c r="P53" s="6">
        <f>IF(J53=0,0,L53/J53)</f>
        <v>0</v>
      </c>
      <c r="Q53" s="6">
        <f>IF(L53=0,0,L53/K53)</f>
        <v>0</v>
      </c>
    </row>
    <row r="54" spans="1:18" x14ac:dyDescent="0.25">
      <c r="A54" s="10" t="s">
        <v>83</v>
      </c>
      <c r="B54" s="10" t="s">
        <v>84</v>
      </c>
      <c r="C54" s="10" t="s">
        <v>77</v>
      </c>
      <c r="D54" s="10" t="s">
        <v>78</v>
      </c>
      <c r="E54" s="10" t="s">
        <v>35</v>
      </c>
      <c r="F54" s="10" t="s">
        <v>34</v>
      </c>
      <c r="G54" s="13">
        <v>400000</v>
      </c>
      <c r="H54" s="13">
        <v>132009.76999999999</v>
      </c>
      <c r="I54" s="13">
        <v>0</v>
      </c>
      <c r="J54" s="5"/>
      <c r="K54" s="5"/>
      <c r="L54" s="5"/>
      <c r="M54" s="8" t="s">
        <v>17</v>
      </c>
      <c r="N54" s="7">
        <f>IF(G54&gt;0,I54/G54,0)</f>
        <v>0</v>
      </c>
      <c r="O54" s="7">
        <f>IF(H54&gt;0,I54/H54,0)</f>
        <v>0</v>
      </c>
      <c r="P54" s="6">
        <f>IF(J54=0,0,L54/J54)</f>
        <v>0</v>
      </c>
      <c r="Q54" s="6">
        <f>IF(L54=0,0,L54/K54)</f>
        <v>0</v>
      </c>
    </row>
    <row r="55" spans="1:18" x14ac:dyDescent="0.25">
      <c r="A55" s="10" t="s">
        <v>57</v>
      </c>
      <c r="B55" s="10" t="s">
        <v>84</v>
      </c>
      <c r="C55" s="10" t="s">
        <v>77</v>
      </c>
      <c r="D55" s="10" t="s">
        <v>78</v>
      </c>
      <c r="E55" s="10" t="s">
        <v>50</v>
      </c>
      <c r="F55" s="10" t="s">
        <v>49</v>
      </c>
      <c r="G55" s="13">
        <v>0</v>
      </c>
      <c r="H55" s="13">
        <v>200000</v>
      </c>
      <c r="I55" s="13">
        <v>0</v>
      </c>
      <c r="J55" s="5"/>
      <c r="K55" s="5"/>
      <c r="L55" s="5"/>
      <c r="M55" s="8" t="s">
        <v>17</v>
      </c>
      <c r="N55" s="7">
        <f>IF(G55&gt;0,I55/G55,0)</f>
        <v>0</v>
      </c>
      <c r="O55" s="7">
        <f>IF(H55&gt;0,I55/H55,0)</f>
        <v>0</v>
      </c>
      <c r="P55" s="6">
        <f>IF(J55=0,0,L55/J55)</f>
        <v>0</v>
      </c>
      <c r="Q55" s="6">
        <f>IF(L55=0,0,L55/K55)</f>
        <v>0</v>
      </c>
    </row>
    <row r="56" spans="1:18" x14ac:dyDescent="0.25">
      <c r="G56" s="14">
        <f>SUM(G4:G55)</f>
        <v>34390500</v>
      </c>
      <c r="H56" s="14">
        <f>SUM(H4:H55)</f>
        <v>42692315.440000005</v>
      </c>
      <c r="I56" s="14">
        <f>SUM(I4:I55)</f>
        <v>5037717.08</v>
      </c>
      <c r="P56" s="12">
        <f t="shared" ref="P56" si="0">IF(J56=0,0,L56/J56)</f>
        <v>0</v>
      </c>
      <c r="Q56" s="12">
        <f t="shared" ref="Q56" si="1">IF(L56=0,0,L56/K56)</f>
        <v>0</v>
      </c>
      <c r="R56" s="11"/>
    </row>
    <row r="57" spans="1:18" x14ac:dyDescent="0.25">
      <c r="A57" t="s">
        <v>21</v>
      </c>
      <c r="P57" s="11"/>
      <c r="Q57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Francisco Alvarez</cp:lastModifiedBy>
  <dcterms:created xsi:type="dcterms:W3CDTF">2023-06-21T19:35:53Z</dcterms:created>
  <dcterms:modified xsi:type="dcterms:W3CDTF">2025-10-06T19:30:03Z</dcterms:modified>
</cp:coreProperties>
</file>