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50BD7249-E806-4454-B83B-35E0279134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<sst xmlns="http://schemas.openxmlformats.org/spreadsheetml/2006/main" count="62" uniqueCount="61">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</sst>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7" zoomScaleNormal="100" zoomScaleSheetLayoutView="100" workbookViewId="0">
      <selection activeCell="D36" sqref="D3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10.1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15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40563147.170000002</v>
      </c>
      <c r="C5" s="18">
        <v>37442300.990000002</v>
      </c>
      <c r="D5" s="9" t="s">
        <v>36</v>
      </c>
      <c r="E5" s="18">
        <v>35082276.509999998</v>
      </c>
      <c r="F5" s="21">
        <v>17397225.739999998</v>
      </c>
    </row>
    <row r="6" spans="1:6" x14ac:dyDescent="0.2">
      <c r="A6" s="9" t="s">
        <v>23</v>
      </c>
      <c r="B6" s="18">
        <v>18899785.399999999</v>
      </c>
      <c r="C6" s="18">
        <v>9553747.4100000001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689054.35</v>
      </c>
      <c r="C7" s="18">
        <v>458290.36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1824769.58</v>
      </c>
      <c r="C9" s="18">
        <v>2154770.9500000002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48105.4</v>
      </c>
      <c r="F12" s="21">
        <v>-47421.38</v>
      </c>
    </row>
    <row r="13" spans="1:6" ht="10.15" x14ac:dyDescent="0.2">
      <c r="A13" s="8" t="s">
        <v>52</v>
      </c>
      <c r="B13" s="20">
        <f>SUM(B5:B11)</f>
        <v>61976756.5</v>
      </c>
      <c r="C13" s="20">
        <f>SUM(C5:C11)</f>
        <v>49609109.710000008</v>
      </c>
      <c r="D13" s="10"/>
      <c r="E13" s="22"/>
      <c r="F13" s="23"/>
    </row>
    <row r="14" spans="1:6" ht="10.15" x14ac:dyDescent="0.2">
      <c r="A14" s="11"/>
      <c r="B14" s="19"/>
      <c r="C14" s="19"/>
      <c r="D14" s="8" t="s">
        <v>53</v>
      </c>
      <c r="E14" s="24">
        <f>SUM(E5:E12)</f>
        <v>35130381.909999996</v>
      </c>
      <c r="F14" s="25">
        <f>SUM(F5:F12)</f>
        <v>17349804.359999999</v>
      </c>
    </row>
    <row r="15" spans="1:6" ht="10.15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230496771.22999999</v>
      </c>
      <c r="C18" s="18">
        <v>205095317.61000001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47888027.509999998</v>
      </c>
      <c r="C19" s="18">
        <v>28930008.539999999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11841541.390000001</v>
      </c>
      <c r="C20" s="18">
        <v>6488541.3899999997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-11379313.779999999</v>
      </c>
      <c r="C21" s="18">
        <v>-12275112.560000001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ht="10.15" x14ac:dyDescent="0.2">
      <c r="A25" s="10"/>
      <c r="B25" s="19"/>
      <c r="C25" s="19"/>
      <c r="D25" s="10"/>
      <c r="E25" s="19"/>
      <c r="F25" s="23"/>
    </row>
    <row r="26" spans="1:6" ht="10.15" x14ac:dyDescent="0.2">
      <c r="A26" s="8" t="s">
        <v>56</v>
      </c>
      <c r="B26" s="20">
        <f>SUM(B16:B24)</f>
        <v>278847026.35000002</v>
      </c>
      <c r="C26" s="20">
        <f>SUM(C16:C24)</f>
        <v>228238754.97999999</v>
      </c>
      <c r="D26" s="12" t="s">
        <v>50</v>
      </c>
      <c r="E26" s="20">
        <f>SUM(E24+E14)</f>
        <v>35130381.909999996</v>
      </c>
      <c r="F26" s="25">
        <f>SUM(F14+F24)</f>
        <v>17349804.359999999</v>
      </c>
    </row>
    <row r="27" spans="1:6" ht="10.15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340823782.85000002</v>
      </c>
      <c r="C28" s="20">
        <f>C13+C26</f>
        <v>277847864.69</v>
      </c>
      <c r="D28" s="6" t="s">
        <v>43</v>
      </c>
      <c r="E28" s="19"/>
      <c r="F28" s="19"/>
    </row>
    <row r="29" spans="1:6" ht="10.15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30973038.880000003</v>
      </c>
      <c r="F30" s="25">
        <f>SUM(F31:F33)</f>
        <v>30973038.880000003</v>
      </c>
    </row>
    <row r="31" spans="1:6" x14ac:dyDescent="0.2">
      <c r="A31" s="13"/>
      <c r="B31" s="14"/>
      <c r="C31" s="15"/>
      <c r="D31" s="9" t="s">
        <v>2</v>
      </c>
      <c r="E31" s="18">
        <v>29908497.940000001</v>
      </c>
      <c r="F31" s="21">
        <v>29908497.940000001</v>
      </c>
    </row>
    <row r="32" spans="1:6" x14ac:dyDescent="0.2">
      <c r="A32" s="13"/>
      <c r="B32" s="14"/>
      <c r="C32" s="15"/>
      <c r="D32" s="9" t="s">
        <v>13</v>
      </c>
      <c r="E32" s="18">
        <v>1064540.94</v>
      </c>
      <c r="F32" s="21">
        <v>1064540.94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ht="10.15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274720362.06</v>
      </c>
      <c r="F35" s="25">
        <f>SUM(F36:F40)</f>
        <v>229525021.45000002</v>
      </c>
    </row>
    <row r="36" spans="1:6" x14ac:dyDescent="0.2">
      <c r="A36" s="13"/>
      <c r="B36" s="14"/>
      <c r="C36" s="15"/>
      <c r="D36" s="9" t="s">
        <v>46</v>
      </c>
      <c r="E36" s="18">
        <v>44159445.649999999</v>
      </c>
      <c r="F36" s="21">
        <v>17880904.02</v>
      </c>
    </row>
    <row r="37" spans="1:6" x14ac:dyDescent="0.2">
      <c r="A37" s="13"/>
      <c r="B37" s="14"/>
      <c r="C37" s="15"/>
      <c r="D37" s="9" t="s">
        <v>14</v>
      </c>
      <c r="E37" s="18">
        <v>230348244.78999999</v>
      </c>
      <c r="F37" s="21">
        <v>211748472.21000001</v>
      </c>
    </row>
    <row r="38" spans="1:6" x14ac:dyDescent="0.2">
      <c r="A38" s="13"/>
      <c r="B38" s="14"/>
      <c r="C38" s="15"/>
      <c r="D38" s="9" t="s">
        <v>3</v>
      </c>
      <c r="E38" s="18">
        <v>565789.65</v>
      </c>
      <c r="F38" s="21">
        <v>248763.25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-353118.03</v>
      </c>
      <c r="F40" s="21">
        <v>-353118.03</v>
      </c>
    </row>
    <row r="41" spans="1:6" ht="10.15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ht="10.15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305693400.94</v>
      </c>
      <c r="F46" s="25">
        <f>SUM(F42+F35+F30)</f>
        <v>260498060.33000001</v>
      </c>
    </row>
    <row r="47" spans="1:6" ht="10.15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340823782.85000002</v>
      </c>
      <c r="F48" s="20">
        <f>F46+F26</f>
        <v>277847864.69</v>
      </c>
    </row>
    <row r="49" spans="1:6" ht="10.15" x14ac:dyDescent="0.2">
      <c r="A49" s="13"/>
      <c r="B49" s="14"/>
      <c r="C49" s="14"/>
      <c r="D49" s="16"/>
      <c r="E49" s="15"/>
      <c r="F49" s="15"/>
    </row>
    <row r="51" spans="1:6" ht="13.1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2018-03-04T05:00:29Z</cp:lastPrinted>
  <dcterms:created xsi:type="dcterms:W3CDTF">2012-12-11T20:26:08Z</dcterms:created>
  <dcterms:modified xsi:type="dcterms:W3CDTF">2026-01-14T20:06:12Z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