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4B82DF60-81D4-4B01-A8BA-FD8B05098FB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<sst xmlns="http://schemas.openxmlformats.org/spreadsheetml/2006/main" count="190" uniqueCount="137">
  <si>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</si>
  <si>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</si>
  <si>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</si>
  <si>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</si>
  <si>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</si>
  <si>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</si>
  <si>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</si>
  <si>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</si>
  <si>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</si>
  <si>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</si>
  <si>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</si>
  <si>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</si>
  <si>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</si>
  <si>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</si>
  <si>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</si>
  <si>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</si>
  <si>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</si>
  <si>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</si>
  <si>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</si>
  <si>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</si>
  <si>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</si>
  <si>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</si>
  <si>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</si>
  <si>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</si>
  <si>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</si>
  <si>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</si>
  <si>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</si>
  <si>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</si>
  <si>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</si>
  <si>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</si>
  <si>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</si>
  <si>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</si>
  <si>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</si>
  <si>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</si>
  <si>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</si>
  <si>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</si>
  <si>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</si>
  <si>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</si>
  <si>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</si>
  <si>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</si>
  <si>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</si>
  <si>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</si>
  <si>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</si>
  <si>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</si>
  <si>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</si>
  <si>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</si>
  <si>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</si>
  <si>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</si>
  <si>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</si>
  <si>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</si>
  <si>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</si>
  <si>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</si>
  <si>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</si>
  <si>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</si>
  <si>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</si>
  <si>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</si>
  <si>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</si>
  <si>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</si>
  <si>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</si>
  <si>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</si>
  <si>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</si>
  <si>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</si>
  <si>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</si>
  <si>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</si>
  <si>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</si>
  <si>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</si>
  <si>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</si>
  <si>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</si>
  <si>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</si>
  <si>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</si>
  <si>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</si>
  <si>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</si>
  <si>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</si>
  <si>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</si>
  <si>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</si>
  <si>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</si>
  <si>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</si>
  <si>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</si>
  <si>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</si>
  <si>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</si>
  <si>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</si>
  <si>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</si>
  <si>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</si>
  <si>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</si>
  <si>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</si>
  <si>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</si>
  <si>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</si>
  <si>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</si>
  <si>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</si>
  <si>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</si>
  <si>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</si>
  <si>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</si>
  <si>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</si>
  <si>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</si>
  <si>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</si>
  <si>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</si>
  <si>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</si>
  <si>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</si>
  <si>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</si>
  <si>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</si>
  <si>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</si>
  <si>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</si>
  <si>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</si>
  <si>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</si>
  <si>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</si>
  <si>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</si>
  <si>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</si>
  <si>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</si>
  <si>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</si>
  <si>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</si>
  <si>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</si>
  <si>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</si>
  <si>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</si>
  <si>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</si>
  <si>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</si>
  <si>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</si>
  <si>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</si>
  <si>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</si>
  <si>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</si>
  <si>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</si>
  <si>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</si>
  <si>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</si>
  <si>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</si>
  <si>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</si>
  <si>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</si>
  <si>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</si>
  <si>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</si>
  <si>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</si>
  <si>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Potable, Alcantarillado y Saneamiento de Dolores Hidalgo (SIMAPAS)
Estado Analítico del Ejercicio del Presupuesto de Egresos
Clasificación por Objeto del Gasto (Capítulo y Concepto)
Del 1 de Enero al 31 de Diciembre de 2025
(Cifras en Pesos)</t>
  </si>
  <si>
    <t>Sistema Municipal de Agua Potable, Alcantarillado y Saneamiento de Dolores Hidalgo (SIMAPAS)
Estado Analítico del Ejercicio del Presupuesto de Egresos
Clasificación Económica (por Tipo de Gasto)
Del 1 de Enero al 31 de Diciembre de 2025
(Cifras en Pesos)</t>
  </si>
  <si>
    <t>31120M12A010000 CONSEJO DIRECTIVO</t>
  </si>
  <si>
    <t>31120M12A020000 DIRECCION GENERAL</t>
  </si>
  <si>
    <t>31120M12A030000 DIRECCION DE ADMINISTRAC</t>
  </si>
  <si>
    <t>31120M12A040000 DIRECCION DE COMERCIALIZ</t>
  </si>
  <si>
    <t>31120M12A050000 DIRECCION TECNICA OPERAT</t>
  </si>
  <si>
    <t>Sistema Municipal de Agua Potable, Alcantarillado y Saneamiento de Dolores Hidalgo (SIMAPAS)
Estado Analítico del Ejercicio del Presupuesto de Egresos
Clasificación Administrativa
Del 1 de Enero al 31 de Diciembre de 2025
(Cifras en Pesos)</t>
  </si>
  <si>
    <t>Sistema Municipal de Agua Potable, Alcantarillado y Saneamiento de Dolores Hidalgo (SIMAPAS)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</si>
</sst>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9.9499999999999993" x14ac:dyDescent="0.2">
      <c r="A4" s="13"/>
      <c r="B4" s="4"/>
      <c r="C4" s="4"/>
      <c r="D4" s="4"/>
      <c r="E4" s="4"/>
      <c r="F4" s="4"/>
      <c r="G4" s="4"/>
    </row>
    <row r="5" spans="1:7" ht="9.9499999999999993" x14ac:dyDescent="0.2">
      <c r="A5" s="14" t="s">
        <v>130</v>
      </c>
      <c r="B5" s="23">
        <v>4666772</v>
      </c>
      <c r="C5" s="23">
        <v>-60012.06</v>
      </c>
      <c r="D5" s="23">
        <f>B5+C5</f>
        <v>4606759.9400000004</v>
      </c>
      <c r="E5" s="23">
        <v>4606759.9400000004</v>
      </c>
      <c r="F5" s="23">
        <v>4547543.55</v>
      </c>
      <c r="G5" s="23">
        <f>D5-E5</f>
        <v>0</v>
      </c>
    </row>
    <row r="6" spans="1:7" ht="9.9499999999999993" x14ac:dyDescent="0.2">
      <c r="A6" s="14" t="s">
        <v>131</v>
      </c>
      <c r="B6" s="23">
        <v>7675819</v>
      </c>
      <c r="C6" s="23">
        <v>514079.7</v>
      </c>
      <c r="D6" s="23">
        <f t="shared" ref="D6:D11" si="0">B6+C6</f>
        <v>8189898.7000000002</v>
      </c>
      <c r="E6" s="23">
        <v>8189898.7000000002</v>
      </c>
      <c r="F6" s="23">
        <v>8053485.1500000004</v>
      </c>
      <c r="G6" s="23">
        <f t="shared" ref="G6:G11" si="1">D6-E6</f>
        <v>0</v>
      </c>
    </row>
    <row r="7" spans="1:7" ht="9.9499999999999993" x14ac:dyDescent="0.2">
      <c r="A7" s="14" t="s">
        <v>132</v>
      </c>
      <c r="B7" s="23">
        <v>15190351</v>
      </c>
      <c r="C7" s="23">
        <v>-1468804.1</v>
      </c>
      <c r="D7" s="23">
        <f t="shared" si="0"/>
        <v>13721546.9</v>
      </c>
      <c r="E7" s="23">
        <v>13721546.9</v>
      </c>
      <c r="F7" s="23">
        <v>12378883.310000001</v>
      </c>
      <c r="G7" s="23">
        <f t="shared" si="1"/>
        <v>0</v>
      </c>
    </row>
    <row r="8" spans="1:7" ht="9.9499999999999993" x14ac:dyDescent="0.2">
      <c r="A8" s="14" t="s">
        <v>133</v>
      </c>
      <c r="B8" s="23">
        <v>17309337</v>
      </c>
      <c r="C8" s="23">
        <v>10100482.32</v>
      </c>
      <c r="D8" s="23">
        <f t="shared" si="0"/>
        <v>27409819.32</v>
      </c>
      <c r="E8" s="23">
        <v>27307647.27</v>
      </c>
      <c r="F8" s="23">
        <v>22113902.469999999</v>
      </c>
      <c r="G8" s="23">
        <f t="shared" si="1"/>
        <v>102172.05000000075</v>
      </c>
    </row>
    <row r="9" spans="1:7" ht="9.9499999999999993" x14ac:dyDescent="0.2">
      <c r="A9" s="14" t="s">
        <v>134</v>
      </c>
      <c r="B9" s="23">
        <v>93896721</v>
      </c>
      <c r="C9" s="23">
        <v>14679726.119999999</v>
      </c>
      <c r="D9" s="23">
        <f t="shared" si="0"/>
        <v>108576447.12</v>
      </c>
      <c r="E9" s="23">
        <v>106116497.79000001</v>
      </c>
      <c r="F9" s="23">
        <v>91809909.900000006</v>
      </c>
      <c r="G9" s="23">
        <f t="shared" si="1"/>
        <v>2459949.3299999982</v>
      </c>
    </row>
    <row r="10" spans="1:7" ht="9.9499999999999993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ht="9.9499999999999993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ht="9.9499999999999993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ht="9.9499999999999993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ht="10.5" x14ac:dyDescent="0.25">
      <c r="A14" s="31" t="s">
        <v>122</v>
      </c>
      <c r="B14" s="24">
        <f t="shared" ref="B14:G14" si="4">SUM(B5:B13)</f>
        <v>138739000</v>
      </c>
      <c r="C14" s="24">
        <f t="shared" si="4"/>
        <v>23765471.979999997</v>
      </c>
      <c r="D14" s="24">
        <f t="shared" si="4"/>
        <v>162504471.98000002</v>
      </c>
      <c r="E14" s="24">
        <f t="shared" si="4"/>
        <v>159942350.60000002</v>
      </c>
      <c r="F14" s="24">
        <f t="shared" si="4"/>
        <v>138903724.38</v>
      </c>
      <c r="G14" s="24">
        <f t="shared" si="4"/>
        <v>2562121.379999999</v>
      </c>
    </row>
    <row r="16" spans="1:7" ht="55.35" customHeight="1" x14ac:dyDescent="0.2">
      <c r="A16" s="37" t="s">
        <v>135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6" t="s">
        <v>56</v>
      </c>
      <c r="C17" s="32"/>
      <c r="D17" s="32"/>
      <c r="E17" s="32"/>
      <c r="F17" s="33"/>
      <c r="G17" s="34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5"/>
    </row>
    <row r="19" spans="1:7" ht="10.5" x14ac:dyDescent="0.2">
      <c r="A19" s="20"/>
      <c r="B19" s="21"/>
      <c r="C19" s="21"/>
      <c r="D19" s="21"/>
      <c r="E19" s="21"/>
      <c r="F19" s="21"/>
      <c r="G19" s="21"/>
    </row>
    <row r="20" spans="1:7" ht="9.9499999999999993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ht="9.9499999999999993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ht="9.9499999999999993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ht="9.9499999999999993" x14ac:dyDescent="0.2">
      <c r="A24" s="15"/>
      <c r="B24" s="23"/>
      <c r="C24" s="23"/>
      <c r="D24" s="23"/>
      <c r="E24" s="23"/>
      <c r="F24" s="23"/>
      <c r="G24" s="23"/>
    </row>
    <row r="25" spans="1:7" ht="10.5" x14ac:dyDescent="0.25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6" t="s">
        <v>135</v>
      </c>
      <c r="B28" s="32"/>
      <c r="C28" s="32"/>
      <c r="D28" s="32"/>
      <c r="E28" s="32"/>
      <c r="F28" s="32"/>
      <c r="G28" s="33"/>
    </row>
    <row r="29" spans="1:7" x14ac:dyDescent="0.2">
      <c r="A29" s="19"/>
      <c r="B29" s="36" t="s">
        <v>56</v>
      </c>
      <c r="C29" s="32"/>
      <c r="D29" s="32"/>
      <c r="E29" s="32"/>
      <c r="F29" s="33"/>
      <c r="G29" s="34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5"/>
    </row>
    <row r="31" spans="1:7" ht="10.5" x14ac:dyDescent="0.2">
      <c r="A31" s="20"/>
      <c r="B31" s="21"/>
      <c r="C31" s="21"/>
      <c r="D31" s="21"/>
      <c r="E31" s="21"/>
      <c r="F31" s="21"/>
      <c r="G31" s="21"/>
    </row>
    <row r="32" spans="1:7" ht="9.9499999999999993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ht="9.9499999999999993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ht="9.9499999999999993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ht="9.9499999999999993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ht="9.9499999999999993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138739000</v>
      </c>
      <c r="C46" s="23">
        <v>23765471.98</v>
      </c>
      <c r="D46" s="23">
        <f t="shared" ref="D46" si="12">B46+C46</f>
        <v>162504471.97999999</v>
      </c>
      <c r="E46" s="23">
        <v>159942350.59999999</v>
      </c>
      <c r="F46" s="23">
        <v>138903724.38</v>
      </c>
      <c r="G46" s="23">
        <f t="shared" ref="G46" si="13">D46-E46</f>
        <v>2562121.3799999952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138739000</v>
      </c>
      <c r="C48" s="24">
        <f t="shared" si="14"/>
        <v>23765471.98</v>
      </c>
      <c r="D48" s="24">
        <f t="shared" si="14"/>
        <v>162504471.97999999</v>
      </c>
      <c r="E48" s="24">
        <f t="shared" si="14"/>
        <v>159942350.59999999</v>
      </c>
      <c r="F48" s="24">
        <f t="shared" si="14"/>
        <v>138903724.38</v>
      </c>
      <c r="G48" s="24">
        <f t="shared" si="14"/>
        <v>2562121.3799999952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6" t="s">
        <v>129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29" t="s">
        <v>0</v>
      </c>
      <c r="B5" s="23">
        <v>104348500</v>
      </c>
      <c r="C5" s="23">
        <v>-2474276.64</v>
      </c>
      <c r="D5" s="23">
        <f>B5+C5</f>
        <v>101874223.36</v>
      </c>
      <c r="E5" s="23">
        <v>101874213.28</v>
      </c>
      <c r="F5" s="23">
        <v>99135422.730000004</v>
      </c>
      <c r="G5" s="23">
        <f>D5-E5</f>
        <v>10.079999998211861</v>
      </c>
    </row>
    <row r="6" spans="1:7" ht="10.5" x14ac:dyDescent="0.25">
      <c r="A6" s="29"/>
      <c r="B6" s="23"/>
      <c r="C6" s="23"/>
      <c r="D6" s="23"/>
      <c r="E6" s="23"/>
      <c r="F6" s="23"/>
      <c r="G6" s="23"/>
    </row>
    <row r="7" spans="1:7" ht="10.5" x14ac:dyDescent="0.25">
      <c r="A7" s="29" t="s">
        <v>1</v>
      </c>
      <c r="B7" s="23">
        <v>34390500</v>
      </c>
      <c r="C7" s="23">
        <v>26239748.620000001</v>
      </c>
      <c r="D7" s="23">
        <f>B7+C7</f>
        <v>60630248.620000005</v>
      </c>
      <c r="E7" s="23">
        <v>58068137.32</v>
      </c>
      <c r="F7" s="23">
        <v>39768301.649999999</v>
      </c>
      <c r="G7" s="23">
        <f>D7-E7</f>
        <v>2562111.3000000045</v>
      </c>
    </row>
    <row r="8" spans="1:7" ht="10.5" x14ac:dyDescent="0.25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ht="10.5" x14ac:dyDescent="0.25">
      <c r="A10" s="29"/>
      <c r="B10" s="23"/>
      <c r="C10" s="23"/>
      <c r="D10" s="23"/>
      <c r="E10" s="23"/>
      <c r="F10" s="23"/>
      <c r="G10" s="23"/>
    </row>
    <row r="11" spans="1:7" ht="10.5" x14ac:dyDescent="0.25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ht="10.5" x14ac:dyDescent="0.25">
      <c r="A12" s="29"/>
      <c r="B12" s="23"/>
      <c r="C12" s="23"/>
      <c r="D12" s="23"/>
      <c r="E12" s="23"/>
      <c r="F12" s="23"/>
      <c r="G12" s="23"/>
    </row>
    <row r="13" spans="1:7" ht="10.5" x14ac:dyDescent="0.25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ht="9.9499999999999993" x14ac:dyDescent="0.2">
      <c r="A14" s="22"/>
      <c r="B14" s="25"/>
      <c r="C14" s="25"/>
      <c r="D14" s="25"/>
      <c r="E14" s="25"/>
      <c r="F14" s="25"/>
      <c r="G14" s="25"/>
    </row>
    <row r="15" spans="1:7" ht="10.5" x14ac:dyDescent="0.25">
      <c r="A15" s="7" t="s">
        <v>122</v>
      </c>
      <c r="B15" s="26">
        <f t="shared" ref="B15:G15" si="0">SUM(B5+B7+B9+B11+B13)</f>
        <v>138739000</v>
      </c>
      <c r="C15" s="26">
        <f t="shared" si="0"/>
        <v>23765471.98</v>
      </c>
      <c r="D15" s="26">
        <f t="shared" si="0"/>
        <v>162504471.98000002</v>
      </c>
      <c r="E15" s="26">
        <f t="shared" si="0"/>
        <v>159942350.59999999</v>
      </c>
      <c r="F15" s="26">
        <f t="shared" si="0"/>
        <v>138903724.38</v>
      </c>
      <c r="G15" s="26">
        <f t="shared" si="0"/>
        <v>2562121.3800000027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1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2" t="s">
        <v>128</v>
      </c>
      <c r="B1" s="32"/>
      <c r="C1" s="32"/>
      <c r="D1" s="32"/>
      <c r="E1" s="32"/>
      <c r="F1" s="32"/>
      <c r="G1" s="33"/>
    </row>
    <row r="2" spans="1:8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8" ht="10.5" x14ac:dyDescent="0.25">
      <c r="A4" s="9" t="s">
        <v>57</v>
      </c>
      <c r="B4" s="27">
        <f>SUM(B5:B11)</f>
        <v>59000702</v>
      </c>
      <c r="C4" s="27">
        <f>SUM(C5:C11)</f>
        <v>-3299855.18</v>
      </c>
      <c r="D4" s="27">
        <f>B4+C4</f>
        <v>55700846.82</v>
      </c>
      <c r="E4" s="27">
        <f>SUM(E5:E11)</f>
        <v>55700846.82</v>
      </c>
      <c r="F4" s="27">
        <f>SUM(F5:F11)</f>
        <v>54575709.380000003</v>
      </c>
      <c r="G4" s="27">
        <f>D4-E4</f>
        <v>0</v>
      </c>
    </row>
    <row r="5" spans="1:8" x14ac:dyDescent="0.2">
      <c r="A5" s="11" t="s">
        <v>61</v>
      </c>
      <c r="B5" s="23">
        <v>32586168</v>
      </c>
      <c r="C5" s="23">
        <v>-1393603.91</v>
      </c>
      <c r="D5" s="23">
        <f t="shared" ref="D5:D68" si="0">B5+C5</f>
        <v>31192564.09</v>
      </c>
      <c r="E5" s="23">
        <v>31192564.09</v>
      </c>
      <c r="F5" s="23">
        <v>31192564.09</v>
      </c>
      <c r="G5" s="23">
        <f t="shared" ref="G5:G68" si="1">D5-E5</f>
        <v>0</v>
      </c>
      <c r="H5" s="6">
        <v>1100</v>
      </c>
    </row>
    <row r="6" spans="1:8" x14ac:dyDescent="0.2">
      <c r="A6" s="11" t="s">
        <v>62</v>
      </c>
      <c r="B6" s="23">
        <v>1344860</v>
      </c>
      <c r="C6" s="23">
        <v>-628828.09</v>
      </c>
      <c r="D6" s="23">
        <f t="shared" si="0"/>
        <v>716031.91</v>
      </c>
      <c r="E6" s="23">
        <v>716031.91</v>
      </c>
      <c r="F6" s="23">
        <v>716031.91</v>
      </c>
      <c r="G6" s="23">
        <f t="shared" si="1"/>
        <v>0</v>
      </c>
      <c r="H6" s="6">
        <v>1200</v>
      </c>
    </row>
    <row r="7" spans="1:8" ht="9.9499999999999993" x14ac:dyDescent="0.2">
      <c r="A7" s="11" t="s">
        <v>63</v>
      </c>
      <c r="B7" s="23">
        <v>6076002</v>
      </c>
      <c r="C7" s="23">
        <v>276661.94</v>
      </c>
      <c r="D7" s="23">
        <f t="shared" si="0"/>
        <v>6352663.9400000004</v>
      </c>
      <c r="E7" s="23">
        <v>6352663.9400000004</v>
      </c>
      <c r="F7" s="23">
        <v>6352663.9400000004</v>
      </c>
      <c r="G7" s="23">
        <f t="shared" si="1"/>
        <v>0</v>
      </c>
      <c r="H7" s="6">
        <v>1300</v>
      </c>
    </row>
    <row r="8" spans="1:8" ht="9.9499999999999993" x14ac:dyDescent="0.2">
      <c r="A8" s="11" t="s">
        <v>33</v>
      </c>
      <c r="B8" s="23">
        <v>10367864</v>
      </c>
      <c r="C8" s="23">
        <v>-1658415.89</v>
      </c>
      <c r="D8" s="23">
        <f t="shared" si="0"/>
        <v>8709448.1099999994</v>
      </c>
      <c r="E8" s="23">
        <v>8709448.1099999994</v>
      </c>
      <c r="F8" s="23">
        <v>7584310.6699999999</v>
      </c>
      <c r="G8" s="23">
        <f t="shared" si="1"/>
        <v>0</v>
      </c>
      <c r="H8" s="6">
        <v>1400</v>
      </c>
    </row>
    <row r="9" spans="1:8" x14ac:dyDescent="0.2">
      <c r="A9" s="11" t="s">
        <v>64</v>
      </c>
      <c r="B9" s="23">
        <v>7297972</v>
      </c>
      <c r="C9" s="23">
        <v>171281.32</v>
      </c>
      <c r="D9" s="23">
        <f t="shared" si="0"/>
        <v>7469253.3200000003</v>
      </c>
      <c r="E9" s="23">
        <v>7469253.3200000003</v>
      </c>
      <c r="F9" s="23">
        <v>7469253.3200000003</v>
      </c>
      <c r="G9" s="23">
        <f t="shared" si="1"/>
        <v>0</v>
      </c>
      <c r="H9" s="6">
        <v>1500</v>
      </c>
    </row>
    <row r="10" spans="1:8" ht="9.9499999999999993" x14ac:dyDescent="0.2">
      <c r="A10" s="11" t="s">
        <v>34</v>
      </c>
      <c r="B10" s="23">
        <v>48032</v>
      </c>
      <c r="C10" s="23">
        <v>-48032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1279804</v>
      </c>
      <c r="C11" s="23">
        <v>-18918.55</v>
      </c>
      <c r="D11" s="23">
        <f t="shared" si="0"/>
        <v>1260885.45</v>
      </c>
      <c r="E11" s="23">
        <v>1260885.45</v>
      </c>
      <c r="F11" s="23">
        <v>1260885.45</v>
      </c>
      <c r="G11" s="23">
        <f t="shared" si="1"/>
        <v>0</v>
      </c>
      <c r="H11" s="6">
        <v>1700</v>
      </c>
    </row>
    <row r="12" spans="1:8" ht="10.5" x14ac:dyDescent="0.25">
      <c r="A12" s="9" t="s">
        <v>117</v>
      </c>
      <c r="B12" s="28">
        <f>SUM(B13:B21)</f>
        <v>12381943</v>
      </c>
      <c r="C12" s="28">
        <f>SUM(C13:C21)</f>
        <v>729593.44999999984</v>
      </c>
      <c r="D12" s="28">
        <f t="shared" si="0"/>
        <v>13111536.449999999</v>
      </c>
      <c r="E12" s="28">
        <f>SUM(E13:E21)</f>
        <v>13111536.449999999</v>
      </c>
      <c r="F12" s="28">
        <f>SUM(F13:F21)</f>
        <v>13111536.449999999</v>
      </c>
      <c r="G12" s="28">
        <f t="shared" si="1"/>
        <v>0</v>
      </c>
      <c r="H12" s="10">
        <v>0</v>
      </c>
    </row>
    <row r="13" spans="1:8" x14ac:dyDescent="0.2">
      <c r="A13" s="11" t="s">
        <v>66</v>
      </c>
      <c r="B13" s="23">
        <v>1235997</v>
      </c>
      <c r="C13" s="23">
        <v>-54154.32</v>
      </c>
      <c r="D13" s="23">
        <f t="shared" si="0"/>
        <v>1181842.68</v>
      </c>
      <c r="E13" s="23">
        <v>1181842.68</v>
      </c>
      <c r="F13" s="23">
        <v>1181842.68</v>
      </c>
      <c r="G13" s="23">
        <f t="shared" si="1"/>
        <v>0</v>
      </c>
      <c r="H13" s="6">
        <v>2100</v>
      </c>
    </row>
    <row r="14" spans="1:8" ht="9.9499999999999993" x14ac:dyDescent="0.2">
      <c r="A14" s="11" t="s">
        <v>67</v>
      </c>
      <c r="B14" s="23">
        <v>137736</v>
      </c>
      <c r="C14" s="23">
        <v>-35718.839999999997</v>
      </c>
      <c r="D14" s="23">
        <f t="shared" si="0"/>
        <v>102017.16</v>
      </c>
      <c r="E14" s="23">
        <v>102017.16</v>
      </c>
      <c r="F14" s="23">
        <v>102017.16</v>
      </c>
      <c r="G14" s="23">
        <f t="shared" si="1"/>
        <v>0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3569678</v>
      </c>
      <c r="C16" s="23">
        <v>602617.54</v>
      </c>
      <c r="D16" s="23">
        <f t="shared" si="0"/>
        <v>4172295.54</v>
      </c>
      <c r="E16" s="23">
        <v>4172295.54</v>
      </c>
      <c r="F16" s="23">
        <v>4172295.54</v>
      </c>
      <c r="G16" s="23">
        <f t="shared" si="1"/>
        <v>0</v>
      </c>
      <c r="H16" s="6">
        <v>2400</v>
      </c>
    </row>
    <row r="17" spans="1:8" x14ac:dyDescent="0.2">
      <c r="A17" s="11" t="s">
        <v>70</v>
      </c>
      <c r="B17" s="23">
        <v>3274260</v>
      </c>
      <c r="C17" s="23">
        <v>563627.96</v>
      </c>
      <c r="D17" s="23">
        <f t="shared" si="0"/>
        <v>3837887.96</v>
      </c>
      <c r="E17" s="23">
        <v>3837887.96</v>
      </c>
      <c r="F17" s="23">
        <v>3837887.96</v>
      </c>
      <c r="G17" s="23">
        <f t="shared" si="1"/>
        <v>0</v>
      </c>
      <c r="H17" s="6">
        <v>2500</v>
      </c>
    </row>
    <row r="18" spans="1:8" ht="9.9499999999999993" x14ac:dyDescent="0.2">
      <c r="A18" s="11" t="s">
        <v>71</v>
      </c>
      <c r="B18" s="23">
        <v>1947804</v>
      </c>
      <c r="C18" s="23">
        <v>-124508.37</v>
      </c>
      <c r="D18" s="23">
        <f t="shared" si="0"/>
        <v>1823295.63</v>
      </c>
      <c r="E18" s="23">
        <v>1823295.63</v>
      </c>
      <c r="F18" s="23">
        <v>1823295.63</v>
      </c>
      <c r="G18" s="23">
        <f t="shared" si="1"/>
        <v>0</v>
      </c>
      <c r="H18" s="6">
        <v>2600</v>
      </c>
    </row>
    <row r="19" spans="1:8" x14ac:dyDescent="0.2">
      <c r="A19" s="11" t="s">
        <v>72</v>
      </c>
      <c r="B19" s="23">
        <v>1108748</v>
      </c>
      <c r="C19" s="23">
        <v>-393931.03</v>
      </c>
      <c r="D19" s="23">
        <f t="shared" si="0"/>
        <v>714816.97</v>
      </c>
      <c r="E19" s="23">
        <v>714816.97</v>
      </c>
      <c r="F19" s="23">
        <v>714816.97</v>
      </c>
      <c r="G19" s="23">
        <f t="shared" si="1"/>
        <v>0</v>
      </c>
      <c r="H19" s="6">
        <v>2700</v>
      </c>
    </row>
    <row r="20" spans="1:8" ht="9.9499999999999993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ht="9.9499999999999993" x14ac:dyDescent="0.2">
      <c r="A21" s="11" t="s">
        <v>74</v>
      </c>
      <c r="B21" s="23">
        <v>1107720</v>
      </c>
      <c r="C21" s="23">
        <v>171660.51</v>
      </c>
      <c r="D21" s="23">
        <f t="shared" si="0"/>
        <v>1279380.51</v>
      </c>
      <c r="E21" s="23">
        <v>1279380.51</v>
      </c>
      <c r="F21" s="23">
        <v>1279380.51</v>
      </c>
      <c r="G21" s="23">
        <f t="shared" si="1"/>
        <v>0</v>
      </c>
      <c r="H21" s="6">
        <v>2900</v>
      </c>
    </row>
    <row r="22" spans="1:8" ht="10.5" x14ac:dyDescent="0.25">
      <c r="A22" s="9" t="s">
        <v>58</v>
      </c>
      <c r="B22" s="28">
        <f>SUM(B23:B31)</f>
        <v>32865855</v>
      </c>
      <c r="C22" s="28">
        <f>SUM(C23:C31)</f>
        <v>195985.08999999997</v>
      </c>
      <c r="D22" s="28">
        <f t="shared" si="0"/>
        <v>33061840.09</v>
      </c>
      <c r="E22" s="28">
        <f>SUM(E23:E31)</f>
        <v>33061830.010000002</v>
      </c>
      <c r="F22" s="28">
        <f>SUM(F23:F31)</f>
        <v>31448176.900000002</v>
      </c>
      <c r="G22" s="28">
        <f t="shared" si="1"/>
        <v>10.079999998211861</v>
      </c>
      <c r="H22" s="10">
        <v>0</v>
      </c>
    </row>
    <row r="23" spans="1:8" x14ac:dyDescent="0.2">
      <c r="A23" s="11" t="s">
        <v>75</v>
      </c>
      <c r="B23" s="23">
        <v>15863640</v>
      </c>
      <c r="C23" s="23">
        <v>-2625291.3199999998</v>
      </c>
      <c r="D23" s="23">
        <f t="shared" si="0"/>
        <v>13238348.68</v>
      </c>
      <c r="E23" s="23">
        <v>13238348.68</v>
      </c>
      <c r="F23" s="23">
        <v>13086063.550000001</v>
      </c>
      <c r="G23" s="23">
        <f t="shared" si="1"/>
        <v>0</v>
      </c>
      <c r="H23" s="6">
        <v>3100</v>
      </c>
    </row>
    <row r="24" spans="1:8" ht="9.9499999999999993" x14ac:dyDescent="0.2">
      <c r="A24" s="11" t="s">
        <v>76</v>
      </c>
      <c r="B24" s="23">
        <v>431600</v>
      </c>
      <c r="C24" s="23">
        <v>1191703.44</v>
      </c>
      <c r="D24" s="23">
        <f t="shared" si="0"/>
        <v>1623303.44</v>
      </c>
      <c r="E24" s="23">
        <v>1623303.44</v>
      </c>
      <c r="F24" s="23">
        <v>1623303.44</v>
      </c>
      <c r="G24" s="23">
        <f t="shared" si="1"/>
        <v>0</v>
      </c>
      <c r="H24" s="6">
        <v>3200</v>
      </c>
    </row>
    <row r="25" spans="1:8" x14ac:dyDescent="0.2">
      <c r="A25" s="11" t="s">
        <v>77</v>
      </c>
      <c r="B25" s="23">
        <v>3290804</v>
      </c>
      <c r="C25" s="23">
        <v>-431736.39</v>
      </c>
      <c r="D25" s="23">
        <f t="shared" si="0"/>
        <v>2859067.61</v>
      </c>
      <c r="E25" s="23">
        <v>2859067.61</v>
      </c>
      <c r="F25" s="23">
        <v>2859067.61</v>
      </c>
      <c r="G25" s="23">
        <f t="shared" si="1"/>
        <v>0</v>
      </c>
      <c r="H25" s="6">
        <v>3300</v>
      </c>
    </row>
    <row r="26" spans="1:8" ht="9.9499999999999993" x14ac:dyDescent="0.2">
      <c r="A26" s="11" t="s">
        <v>78</v>
      </c>
      <c r="B26" s="23">
        <v>845000</v>
      </c>
      <c r="C26" s="23">
        <v>558338.79</v>
      </c>
      <c r="D26" s="23">
        <f t="shared" si="0"/>
        <v>1403338.79</v>
      </c>
      <c r="E26" s="23">
        <v>1403328.71</v>
      </c>
      <c r="F26" s="23">
        <v>1350450.73</v>
      </c>
      <c r="G26" s="23">
        <f t="shared" si="1"/>
        <v>10.080000000074506</v>
      </c>
      <c r="H26" s="6">
        <v>3400</v>
      </c>
    </row>
    <row r="27" spans="1:8" x14ac:dyDescent="0.2">
      <c r="A27" s="11" t="s">
        <v>79</v>
      </c>
      <c r="B27" s="23">
        <v>5204739</v>
      </c>
      <c r="C27" s="23">
        <v>1610893.3</v>
      </c>
      <c r="D27" s="23">
        <f t="shared" si="0"/>
        <v>6815632.2999999998</v>
      </c>
      <c r="E27" s="23">
        <v>6815632.2999999998</v>
      </c>
      <c r="F27" s="23">
        <v>6815632.2999999998</v>
      </c>
      <c r="G27" s="23">
        <f t="shared" si="1"/>
        <v>0</v>
      </c>
      <c r="H27" s="6">
        <v>3500</v>
      </c>
    </row>
    <row r="28" spans="1:8" x14ac:dyDescent="0.2">
      <c r="A28" s="11" t="s">
        <v>126</v>
      </c>
      <c r="B28" s="23">
        <v>202940</v>
      </c>
      <c r="C28" s="23">
        <v>526484.63</v>
      </c>
      <c r="D28" s="23">
        <f t="shared" si="0"/>
        <v>729424.63</v>
      </c>
      <c r="E28" s="23">
        <v>729424.63</v>
      </c>
      <c r="F28" s="23">
        <v>729424.63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120440</v>
      </c>
      <c r="C29" s="23">
        <v>-53033.43</v>
      </c>
      <c r="D29" s="23">
        <f t="shared" si="0"/>
        <v>67406.570000000007</v>
      </c>
      <c r="E29" s="23">
        <v>67406.570000000007</v>
      </c>
      <c r="F29" s="23">
        <v>67406.570000000007</v>
      </c>
      <c r="G29" s="23">
        <f t="shared" si="1"/>
        <v>0</v>
      </c>
      <c r="H29" s="6">
        <v>3700</v>
      </c>
    </row>
    <row r="30" spans="1:8" ht="9.9499999999999993" x14ac:dyDescent="0.2">
      <c r="A30" s="11" t="s">
        <v>81</v>
      </c>
      <c r="B30" s="23">
        <v>173120</v>
      </c>
      <c r="C30" s="23">
        <v>-78086.06</v>
      </c>
      <c r="D30" s="23">
        <f t="shared" si="0"/>
        <v>95033.94</v>
      </c>
      <c r="E30" s="23">
        <v>95033.94</v>
      </c>
      <c r="F30" s="23">
        <v>95033.94</v>
      </c>
      <c r="G30" s="23">
        <f t="shared" si="1"/>
        <v>0</v>
      </c>
      <c r="H30" s="6">
        <v>3800</v>
      </c>
    </row>
    <row r="31" spans="1:8" ht="9.9499999999999993" x14ac:dyDescent="0.2">
      <c r="A31" s="11" t="s">
        <v>18</v>
      </c>
      <c r="B31" s="23">
        <v>6733572</v>
      </c>
      <c r="C31" s="23">
        <v>-503287.87</v>
      </c>
      <c r="D31" s="23">
        <f t="shared" si="0"/>
        <v>6230284.1299999999</v>
      </c>
      <c r="E31" s="23">
        <v>6230284.1299999999</v>
      </c>
      <c r="F31" s="23">
        <v>4821794.13</v>
      </c>
      <c r="G31" s="23">
        <f t="shared" si="1"/>
        <v>0</v>
      </c>
      <c r="H31" s="6">
        <v>3900</v>
      </c>
    </row>
    <row r="32" spans="1:8" ht="10.5" x14ac:dyDescent="0.25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ht="9.9499999999999993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ht="9.9499999999999993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ht="9.9499999999999993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ht="9.9499999999999993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ht="9.9499999999999993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ht="9.9499999999999993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ht="10.5" x14ac:dyDescent="0.25">
      <c r="A42" s="9" t="s">
        <v>119</v>
      </c>
      <c r="B42" s="28">
        <f>SUM(B43:B51)</f>
        <v>6385500</v>
      </c>
      <c r="C42" s="28">
        <f>SUM(C43:C51)</f>
        <v>21572675.850000001</v>
      </c>
      <c r="D42" s="28">
        <f t="shared" si="0"/>
        <v>27958175.850000001</v>
      </c>
      <c r="E42" s="28">
        <f>SUM(E43:E51)</f>
        <v>27289034.049999997</v>
      </c>
      <c r="F42" s="28">
        <f>SUM(F43:F51)</f>
        <v>16243167.76</v>
      </c>
      <c r="G42" s="28">
        <f t="shared" si="1"/>
        <v>669141.80000000447</v>
      </c>
      <c r="H42" s="10">
        <v>0</v>
      </c>
    </row>
    <row r="43" spans="1:8" x14ac:dyDescent="0.2">
      <c r="A43" s="3" t="s">
        <v>89</v>
      </c>
      <c r="B43" s="23">
        <v>321500</v>
      </c>
      <c r="C43" s="23">
        <v>124235.74</v>
      </c>
      <c r="D43" s="23">
        <f t="shared" si="0"/>
        <v>445735.74</v>
      </c>
      <c r="E43" s="23">
        <v>445735.74</v>
      </c>
      <c r="F43" s="23">
        <v>445735.74</v>
      </c>
      <c r="G43" s="23">
        <f t="shared" si="1"/>
        <v>0</v>
      </c>
      <c r="H43" s="6">
        <v>5100</v>
      </c>
    </row>
    <row r="44" spans="1:8" ht="9.9499999999999993" x14ac:dyDescent="0.2">
      <c r="A44" s="11" t="s">
        <v>90</v>
      </c>
      <c r="B44" s="23">
        <v>15000</v>
      </c>
      <c r="C44" s="23">
        <v>10384</v>
      </c>
      <c r="D44" s="23">
        <f t="shared" si="0"/>
        <v>25384</v>
      </c>
      <c r="E44" s="23">
        <v>25384</v>
      </c>
      <c r="F44" s="23">
        <v>25384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15000</v>
      </c>
      <c r="C45" s="23">
        <v>38842.29</v>
      </c>
      <c r="D45" s="23">
        <f t="shared" si="0"/>
        <v>53842.29</v>
      </c>
      <c r="E45" s="23">
        <v>53842.29</v>
      </c>
      <c r="F45" s="23">
        <v>53476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195000</v>
      </c>
      <c r="C46" s="23">
        <v>16343994.560000001</v>
      </c>
      <c r="D46" s="23">
        <f t="shared" si="0"/>
        <v>16538994.560000001</v>
      </c>
      <c r="E46" s="23">
        <v>15869852.76</v>
      </c>
      <c r="F46" s="23">
        <v>8677352.7599999998</v>
      </c>
      <c r="G46" s="23">
        <f t="shared" si="1"/>
        <v>669141.80000000075</v>
      </c>
      <c r="H46" s="6">
        <v>5400</v>
      </c>
    </row>
    <row r="47" spans="1:8" ht="9.9499999999999993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ht="9.9499999999999993" x14ac:dyDescent="0.2">
      <c r="A48" s="11" t="s">
        <v>94</v>
      </c>
      <c r="B48" s="23">
        <v>5839000</v>
      </c>
      <c r="C48" s="23">
        <v>-1793664.74</v>
      </c>
      <c r="D48" s="23">
        <f t="shared" si="0"/>
        <v>4045335.26</v>
      </c>
      <c r="E48" s="23">
        <v>4045335.26</v>
      </c>
      <c r="F48" s="23">
        <v>4045335.26</v>
      </c>
      <c r="G48" s="23">
        <f t="shared" si="1"/>
        <v>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ht="9.9499999999999993" x14ac:dyDescent="0.2">
      <c r="A50" s="11" t="s">
        <v>96</v>
      </c>
      <c r="B50" s="23">
        <v>0</v>
      </c>
      <c r="C50" s="23">
        <v>1495884</v>
      </c>
      <c r="D50" s="23">
        <f t="shared" si="0"/>
        <v>1495884</v>
      </c>
      <c r="E50" s="23">
        <v>1495884</v>
      </c>
      <c r="F50" s="23">
        <v>1495884</v>
      </c>
      <c r="G50" s="23">
        <f t="shared" si="1"/>
        <v>0</v>
      </c>
      <c r="H50" s="6">
        <v>5800</v>
      </c>
    </row>
    <row r="51" spans="1:8" ht="9.9499999999999993" x14ac:dyDescent="0.2">
      <c r="A51" s="11" t="s">
        <v>97</v>
      </c>
      <c r="B51" s="23">
        <v>0</v>
      </c>
      <c r="C51" s="23">
        <v>5353000</v>
      </c>
      <c r="D51" s="23">
        <f t="shared" si="0"/>
        <v>5353000</v>
      </c>
      <c r="E51" s="23">
        <v>5353000</v>
      </c>
      <c r="F51" s="23">
        <v>1500000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28005000</v>
      </c>
      <c r="C52" s="28">
        <f>SUM(C53:C55)</f>
        <v>-2565738.7000000002</v>
      </c>
      <c r="D52" s="28">
        <f t="shared" si="0"/>
        <v>25439261.300000001</v>
      </c>
      <c r="E52" s="28">
        <f>SUM(E53:E55)</f>
        <v>23905569.620000001</v>
      </c>
      <c r="F52" s="28">
        <f>SUM(F53:F55)</f>
        <v>16651600.24</v>
      </c>
      <c r="G52" s="28">
        <f t="shared" si="1"/>
        <v>1533691.6799999997</v>
      </c>
      <c r="H52" s="10">
        <v>0</v>
      </c>
    </row>
    <row r="53" spans="1:8" x14ac:dyDescent="0.2">
      <c r="A53" s="11" t="s">
        <v>98</v>
      </c>
      <c r="B53" s="23">
        <v>28005000</v>
      </c>
      <c r="C53" s="23">
        <v>-2565738.7000000002</v>
      </c>
      <c r="D53" s="23">
        <f t="shared" si="0"/>
        <v>25439261.300000001</v>
      </c>
      <c r="E53" s="23">
        <v>23905569.620000001</v>
      </c>
      <c r="F53" s="23">
        <v>16651600.24</v>
      </c>
      <c r="G53" s="23">
        <f t="shared" si="1"/>
        <v>1533691.6799999997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100000</v>
      </c>
      <c r="C56" s="28">
        <f>SUM(C57:C63)</f>
        <v>-100000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100000</v>
      </c>
      <c r="C63" s="23">
        <v>-100000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7232811.4699999997</v>
      </c>
      <c r="D64" s="28">
        <f t="shared" si="0"/>
        <v>7232811.4699999997</v>
      </c>
      <c r="E64" s="28">
        <f>SUM(E65:E67)</f>
        <v>6873533.6500000004</v>
      </c>
      <c r="F64" s="28">
        <f>SUM(F65:F67)</f>
        <v>6873533.6500000004</v>
      </c>
      <c r="G64" s="28">
        <f t="shared" si="1"/>
        <v>359277.81999999937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7232811.4699999997</v>
      </c>
      <c r="D67" s="23">
        <f t="shared" si="0"/>
        <v>7232811.4699999997</v>
      </c>
      <c r="E67" s="23">
        <v>6873533.6500000004</v>
      </c>
      <c r="F67" s="23">
        <v>6873533.6500000004</v>
      </c>
      <c r="G67" s="23">
        <f t="shared" si="1"/>
        <v>359277.81999999937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138739000</v>
      </c>
      <c r="C76" s="26">
        <f t="shared" si="4"/>
        <v>23765471.98</v>
      </c>
      <c r="D76" s="26">
        <f t="shared" si="4"/>
        <v>162504471.98000002</v>
      </c>
      <c r="E76" s="26">
        <f t="shared" si="4"/>
        <v>159942350.59999999</v>
      </c>
      <c r="F76" s="26">
        <f t="shared" si="4"/>
        <v>138903724.38</v>
      </c>
      <c r="G76" s="26">
        <f t="shared" si="4"/>
        <v>2562121.3800000018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6" t="s">
        <v>136</v>
      </c>
      <c r="B1" s="32"/>
      <c r="C1" s="32"/>
      <c r="D1" s="32"/>
      <c r="E1" s="32"/>
      <c r="F1" s="32"/>
      <c r="G1" s="33"/>
    </row>
    <row r="2" spans="1:7" x14ac:dyDescent="0.2">
      <c r="A2" s="19"/>
      <c r="B2" s="36" t="s">
        <v>56</v>
      </c>
      <c r="C2" s="32"/>
      <c r="D2" s="32"/>
      <c r="E2" s="32"/>
      <c r="F2" s="33"/>
      <c r="G2" s="34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5"/>
    </row>
    <row r="4" spans="1:7" ht="10.5" x14ac:dyDescent="0.2">
      <c r="A4" s="20"/>
      <c r="B4" s="21"/>
      <c r="C4" s="21"/>
      <c r="D4" s="21"/>
      <c r="E4" s="21"/>
      <c r="F4" s="21"/>
      <c r="G4" s="21"/>
    </row>
    <row r="5" spans="1:7" ht="10.5" x14ac:dyDescent="0.25">
      <c r="A5" s="5" t="s">
        <v>15</v>
      </c>
      <c r="B5" s="28">
        <f t="shared" ref="B5:G5" si="0">SUM(B6:B13)</f>
        <v>46945124</v>
      </c>
      <c r="C5" s="28">
        <f t="shared" si="0"/>
        <v>8687506.5199999996</v>
      </c>
      <c r="D5" s="28">
        <f t="shared" si="0"/>
        <v>55632630.519999996</v>
      </c>
      <c r="E5" s="28">
        <f t="shared" si="0"/>
        <v>55530458.469999999</v>
      </c>
      <c r="F5" s="28">
        <f t="shared" si="0"/>
        <v>48756988.090000004</v>
      </c>
      <c r="G5" s="28">
        <f t="shared" si="0"/>
        <v>102172.04999999702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ht="9.9499999999999993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12219952</v>
      </c>
      <c r="C8" s="23">
        <v>499429.87</v>
      </c>
      <c r="D8" s="23">
        <f t="shared" si="1"/>
        <v>12719381.869999999</v>
      </c>
      <c r="E8" s="23">
        <v>12719381.869999999</v>
      </c>
      <c r="F8" s="23">
        <v>12523751.93</v>
      </c>
      <c r="G8" s="23">
        <f t="shared" si="2"/>
        <v>0</v>
      </c>
    </row>
    <row r="9" spans="1:7" ht="9.9499999999999993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ht="9.9499999999999993" x14ac:dyDescent="0.2">
      <c r="A10" s="17" t="s">
        <v>22</v>
      </c>
      <c r="B10" s="23">
        <v>32499688</v>
      </c>
      <c r="C10" s="23">
        <v>8631678.2200000007</v>
      </c>
      <c r="D10" s="23">
        <f t="shared" si="1"/>
        <v>41131366.219999999</v>
      </c>
      <c r="E10" s="23">
        <v>41029194.170000002</v>
      </c>
      <c r="F10" s="23">
        <v>34492785.780000001</v>
      </c>
      <c r="G10" s="23">
        <f t="shared" si="2"/>
        <v>102172.04999999702</v>
      </c>
    </row>
    <row r="11" spans="1:7" ht="9.9499999999999993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ht="9.9499999999999993" x14ac:dyDescent="0.2">
      <c r="A13" s="17" t="s">
        <v>18</v>
      </c>
      <c r="B13" s="23">
        <v>2225484</v>
      </c>
      <c r="C13" s="23">
        <v>-443601.57</v>
      </c>
      <c r="D13" s="23">
        <f t="shared" si="1"/>
        <v>1781882.43</v>
      </c>
      <c r="E13" s="23">
        <v>1781882.43</v>
      </c>
      <c r="F13" s="23">
        <v>1740450.38</v>
      </c>
      <c r="G13" s="23">
        <f t="shared" si="2"/>
        <v>0</v>
      </c>
    </row>
    <row r="14" spans="1:7" ht="9.9499999999999993" x14ac:dyDescent="0.2">
      <c r="A14" s="17"/>
      <c r="B14" s="23"/>
      <c r="C14" s="23"/>
      <c r="D14" s="23"/>
      <c r="E14" s="23"/>
      <c r="F14" s="23"/>
      <c r="G14" s="23"/>
    </row>
    <row r="15" spans="1:7" ht="10.5" x14ac:dyDescent="0.25">
      <c r="A15" s="5" t="s">
        <v>19</v>
      </c>
      <c r="B15" s="28">
        <f t="shared" ref="B15:G15" si="3">SUM(B16:B22)</f>
        <v>91793876</v>
      </c>
      <c r="C15" s="28">
        <f t="shared" si="3"/>
        <v>15077965.460000001</v>
      </c>
      <c r="D15" s="28">
        <f t="shared" si="3"/>
        <v>106871841.45999999</v>
      </c>
      <c r="E15" s="28">
        <f t="shared" si="3"/>
        <v>104411892.13</v>
      </c>
      <c r="F15" s="28">
        <f t="shared" si="3"/>
        <v>90146736.289999992</v>
      </c>
      <c r="G15" s="28">
        <f t="shared" si="3"/>
        <v>2459949.3299999982</v>
      </c>
    </row>
    <row r="16" spans="1:7" x14ac:dyDescent="0.2">
      <c r="A16" s="17" t="s">
        <v>42</v>
      </c>
      <c r="B16" s="23">
        <v>25170036.75</v>
      </c>
      <c r="C16" s="23">
        <v>28216528.66</v>
      </c>
      <c r="D16" s="23">
        <f>B16+C16</f>
        <v>53386565.409999996</v>
      </c>
      <c r="E16" s="23">
        <v>52207050.049999997</v>
      </c>
      <c r="F16" s="23">
        <v>39704627.380000003</v>
      </c>
      <c r="G16" s="23">
        <f t="shared" ref="G16:G22" si="4">D16-E16</f>
        <v>1179515.3599999994</v>
      </c>
    </row>
    <row r="17" spans="1:7" ht="9.9499999999999993" x14ac:dyDescent="0.2">
      <c r="A17" s="17" t="s">
        <v>27</v>
      </c>
      <c r="B17" s="23">
        <v>66623839.25</v>
      </c>
      <c r="C17" s="23">
        <v>-13138563.199999999</v>
      </c>
      <c r="D17" s="23">
        <f t="shared" ref="D17:D22" si="5">B17+C17</f>
        <v>53485276.049999997</v>
      </c>
      <c r="E17" s="23">
        <v>52204842.079999998</v>
      </c>
      <c r="F17" s="23">
        <v>50442108.909999996</v>
      </c>
      <c r="G17" s="23">
        <f t="shared" si="4"/>
        <v>1280433.9699999988</v>
      </c>
    </row>
    <row r="18" spans="1:7" ht="9.9499999999999993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ht="9.9499999999999993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ht="9.9499999999999993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ht="9.9499999999999993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ht="9.9499999999999993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ht="9.9499999999999993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ht="9.9499999999999993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ht="9.9499999999999993" x14ac:dyDescent="0.2">
      <c r="A34" s="17"/>
      <c r="B34" s="23"/>
      <c r="C34" s="23"/>
      <c r="D34" s="23"/>
      <c r="E34" s="23"/>
      <c r="F34" s="23"/>
      <c r="G34" s="23"/>
    </row>
    <row r="35" spans="1:7" ht="10.5" x14ac:dyDescent="0.25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ht="9.9499999999999993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ht="9.9499999999999993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ht="9.9499999999999993" x14ac:dyDescent="0.2">
      <c r="A40" s="17"/>
      <c r="B40" s="23"/>
      <c r="C40" s="23"/>
      <c r="D40" s="23"/>
      <c r="E40" s="23"/>
      <c r="F40" s="23"/>
      <c r="G40" s="23"/>
    </row>
    <row r="41" spans="1:7" ht="10.5" x14ac:dyDescent="0.25">
      <c r="A41" s="8" t="s">
        <v>122</v>
      </c>
      <c r="B41" s="24">
        <f t="shared" ref="B41:G41" si="12">SUM(B35+B24+B15+B5)</f>
        <v>138739000</v>
      </c>
      <c r="C41" s="24">
        <f t="shared" si="12"/>
        <v>23765471.98</v>
      </c>
      <c r="D41" s="24">
        <f t="shared" si="12"/>
        <v>162504471.97999999</v>
      </c>
      <c r="E41" s="24">
        <f t="shared" si="12"/>
        <v>159942350.59999999</v>
      </c>
      <c r="F41" s="24">
        <f t="shared" si="12"/>
        <v>138903724.38</v>
      </c>
      <c r="G41" s="24">
        <f t="shared" si="12"/>
        <v>2562121.3799999952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2018-07-14T22:21:14Z</cp:lastPrinted>
  <dcterms:created xsi:type="dcterms:W3CDTF">2014-02-10T03:37:14Z</dcterms:created>
  <dcterms:modified xsi:type="dcterms:W3CDTF">2026-01-30T20:05:45Z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