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13_ncr:1_{680C2F6E-9FBA-4912-B8E7-C43376C44771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<sst xmlns="http://schemas.openxmlformats.org/spreadsheetml/2006/main" count="854" uniqueCount="598">
  <si>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</si>
  <si>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</si>
  <si>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</si>
  <si>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</si>
  <si>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</si>
  <si>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</si>
  <si>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</si>
  <si>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</si>
  <si>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</si>
  <si>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</si>
  <si>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</si>
  <si>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</si>
  <si>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</si>
  <si>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</si>
  <si>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</si>
  <si>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</si>
  <si>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</si>
  <si>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</si>
  <si>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</si>
  <si>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</si>
  <si>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</si>
  <si>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</si>
  <si>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</si>
  <si>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</si>
  <si>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</si>
  <si>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</si>
  <si>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</si>
  <si>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</si>
  <si>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</si>
  <si>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</si>
  <si>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</si>
  <si>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</si>
  <si>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</si>
  <si>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</si>
  <si>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</si>
  <si>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</si>
  <si>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</si>
  <si>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</si>
  <si>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</si>
  <si>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</si>
  <si>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</si>
  <si>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</si>
  <si>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</si>
  <si>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</si>
  <si>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</si>
  <si>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</si>
  <si>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</si>
  <si>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</si>
  <si>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</si>
  <si>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</si>
  <si>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</si>
  <si>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</si>
  <si>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</si>
  <si>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</si>
  <si>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</si>
  <si>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</si>
  <si>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</si>
  <si>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</si>
  <si>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</si>
  <si>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</si>
  <si>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</si>
  <si>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</si>
  <si>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</si>
  <si>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</si>
  <si>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</si>
  <si>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</si>
  <si>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</si>
  <si>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</si>
  <si>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</si>
  <si>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</si>
  <si>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</si>
  <si>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</si>
  <si>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</si>
  <si>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</si>
  <si>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</si>
  <si>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</si>
  <si>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</si>
  <si>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</si>
  <si>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</si>
  <si>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</si>
  <si>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</si>
  <si>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</si>
  <si>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</si>
  <si>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</si>
  <si>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</si>
  <si>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</si>
  <si>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</si>
  <si>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</si>
  <si>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</si>
  <si>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</si>
  <si>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</si>
  <si>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</si>
  <si>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</si>
  <si>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</si>
  <si>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</si>
  <si>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</si>
  <si>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</si>
  <si>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</si>
  <si>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</si>
  <si>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</si>
  <si>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</si>
  <si>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</si>
  <si>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</si>
  <si>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</si>
  <si>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</si>
  <si>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</si>
  <si>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</si>
  <si>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</si>
  <si>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</si>
  <si>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</si>
  <si>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</si>
  <si>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</si>
  <si>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</si>
  <si>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</si>
  <si>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</si>
  <si>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</si>
  <si>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</si>
  <si>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</si>
  <si>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</si>
  <si>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</si>
  <si>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</si>
  <si>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</si>
  <si>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</si>
  <si>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</si>
  <si>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</si>
  <si>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</si>
  <si>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</si>
  <si>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</si>
  <si>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</si>
  <si>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</si>
  <si>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</si>
  <si>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</si>
  <si>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</si>
  <si>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</si>
  <si>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</si>
  <si>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</si>
  <si>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</si>
  <si>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</si>
  <si>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</si>
  <si>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</si>
  <si>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</si>
  <si>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</si>
  <si>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</si>
  <si>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</si>
  <si>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</si>
  <si>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</si>
  <si>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</si>
  <si>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</si>
  <si>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</si>
  <si>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</si>
  <si>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</si>
  <si>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</si>
  <si>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</si>
  <si>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</si>
  <si>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</si>
  <si>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</si>
  <si>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</si>
  <si>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</si>
  <si>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</si>
  <si>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</si>
  <si>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</si>
  <si>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</si>
  <si>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</si>
  <si>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</si>
  <si>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</si>
  <si>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</si>
  <si>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</si>
  <si>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</si>
  <si>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</si>
  <si>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</si>
  <si>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</si>
  <si>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</si>
  <si>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</si>
  <si>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</si>
  <si>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</si>
  <si>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</si>
  <si>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</si>
  <si>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</si>
  <si>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</si>
  <si>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</si>
  <si>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</si>
  <si>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</si>
  <si>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</si>
  <si>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</si>
  <si>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</si>
  <si>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</si>
  <si>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</si>
  <si>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</si>
  <si>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</si>
  <si>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</si>
  <si>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</si>
  <si>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</si>
  <si>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</si>
  <si>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</si>
  <si>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</si>
  <si>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</si>
  <si>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</si>
  <si>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</si>
  <si>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</si>
  <si>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</si>
  <si>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</si>
  <si>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</si>
  <si>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</si>
  <si>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</si>
  <si>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</si>
  <si>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</si>
  <si>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</si>
  <si>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</si>
  <si>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</si>
  <si>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</si>
  <si>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</si>
  <si>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</si>
  <si>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</si>
  <si>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</si>
  <si>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</si>
  <si>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</si>
  <si>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</si>
  <si>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</si>
  <si>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</si>
  <si>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</si>
  <si>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</si>
  <si>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</si>
  <si>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</si>
  <si>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</si>
  <si>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</si>
  <si>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</si>
  <si>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</si>
  <si>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</si>
  <si>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</si>
  <si>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</si>
  <si>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</si>
  <si>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</si>
  <si>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</si>
  <si>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</si>
  <si>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</si>
  <si>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</si>
  <si>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</si>
  <si>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</si>
  <si>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</si>
  <si>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</si>
  <si>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</si>
  <si>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</si>
  <si>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</si>
  <si>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</si>
  <si>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</si>
  <si>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</si>
  <si>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</si>
  <si>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</si>
  <si>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</si>
  <si>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</si>
  <si>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</si>
  <si>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</si>
  <si>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</si>
  <si>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</si>
  <si>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</si>
  <si>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</si>
  <si>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</si>
  <si>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</si>
  <si>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</si>
  <si>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</si>
  <si>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</si>
  <si>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</si>
  <si>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</si>
  <si>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</si>
  <si>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</si>
  <si>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</si>
  <si>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</si>
  <si>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</si>
  <si>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</si>
  <si>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</si>
  <si>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</si>
  <si>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</si>
  <si>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</si>
  <si>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</si>
  <si>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</si>
  <si>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</si>
  <si>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</si>
  <si>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</si>
  <si>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</si>
  <si>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</si>
  <si>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</si>
  <si>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</si>
  <si>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</si>
  <si>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</si>
  <si>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</si>
  <si>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</si>
  <si>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</si>
  <si>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</si>
  <si>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</si>
  <si>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</si>
  <si>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</si>
  <si>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</si>
  <si>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</si>
  <si>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</si>
  <si>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</si>
  <si>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</si>
  <si>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</si>
  <si>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</si>
  <si>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</si>
  <si>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</si>
  <si>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</si>
  <si>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</si>
  <si>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</si>
  <si>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</si>
  <si>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</si>
  <si>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</si>
  <si>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</si>
  <si>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</si>
  <si>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</si>
  <si>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</si>
  <si>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</si>
  <si>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</si>
  <si>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</si>
  <si>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</si>
  <si>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</si>
  <si>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</si>
  <si>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</si>
  <si>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</si>
  <si>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</si>
  <si>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</si>
  <si>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</si>
  <si>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</si>
  <si>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</si>
  <si>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</si>
  <si>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</si>
  <si>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</si>
  <si>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</si>
  <si>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</si>
  <si>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</si>
  <si>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</si>
  <si>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</si>
  <si>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</si>
  <si>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</si>
  <si>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</si>
  <si>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</si>
  <si>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</si>
  <si>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</si>
  <si>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</si>
  <si>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</si>
  <si>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</si>
  <si>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</si>
  <si>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</si>
  <si>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</si>
  <si>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</si>
  <si>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</si>
  <si>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</si>
  <si>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</si>
  <si>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</si>
  <si>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</si>
  <si>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</si>
  <si>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</si>
  <si>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</si>
  <si>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</si>
  <si>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</si>
  <si>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</si>
  <si>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</si>
  <si>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</si>
  <si>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</si>
  <si>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</si>
  <si>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</si>
  <si>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</si>
  <si>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</si>
  <si>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</si>
  <si>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</si>
  <si>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</si>
  <si>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</si>
  <si>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</si>
  <si>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</si>
  <si>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</si>
  <si>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</si>
  <si>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</si>
  <si>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</si>
  <si>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</si>
  <si>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</si>
  <si>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</si>
  <si>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</si>
  <si>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</si>
  <si>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</si>
  <si>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</si>
  <si>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</si>
  <si>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</si>
  <si>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</si>
  <si>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</si>
  <si>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</si>
  <si>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</si>
  <si>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</si>
  <si>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</si>
  <si>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</si>
  <si>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</si>
  <si>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</si>
  <si>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</si>
  <si>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</si>
  <si>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</si>
  <si>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</si>
  <si>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</si>
  <si>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</si>
  <si>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</si>
  <si>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</si>
  <si>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</si>
  <si>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</si>
  <si>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</si>
  <si>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</si>
  <si>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</si>
  <si>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</si>
  <si>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</si>
  <si>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</si>
  <si>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</si>
  <si>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</si>
  <si>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</si>
  <si>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</si>
  <si>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</si>
  <si>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</si>
  <si>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</si>
  <si>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</si>
  <si>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</si>
  <si>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</si>
  <si>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</si>
  <si>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</si>
  <si>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</si>
  <si>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</si>
  <si>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</si>
  <si>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</si>
  <si>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</si>
  <si>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</si>
  <si>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</si>
  <si>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</si>
  <si>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</si>
  <si>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</si>
  <si>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</si>
  <si>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</si>
  <si>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</si>
  <si>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</si>
  <si>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</si>
  <si>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</si>
  <si>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</si>
  <si>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</si>
  <si>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</si>
  <si>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</si>
  <si>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</si>
  <si>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</si>
  <si>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</si>
  <si>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</si>
  <si>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</si>
  <si>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</si>
  <si>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</si>
  <si>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</si>
  <si>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</si>
  <si>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</si>
  <si>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</si>
  <si>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</si>
  <si>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</si>
  <si>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</si>
  <si>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</si>
  <si>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</si>
  <si>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</si>
  <si>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</si>
  <si>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</si>
  <si>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</si>
  <si>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</si>
  <si>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</si>
  <si>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</si>
  <si>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</si>
  <si>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</si>
  <si>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</si>
  <si>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</si>
  <si>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</si>
  <si>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</si>
  <si>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</si>
  <si>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</si>
  <si>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</si>
  <si>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</si>
  <si>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</si>
  <si>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</si>
  <si>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</si>
  <si>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</si>
  <si>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</si>
  <si>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</si>
  <si>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</si>
  <si>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</si>
  <si>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</si>
  <si>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</si>
  <si>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</si>
  <si>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</si>
  <si>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</si>
  <si>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</si>
  <si>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</si>
  <si>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</si>
  <si>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</si>
  <si>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</si>
  <si>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</si>
  <si>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</si>
  <si>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</si>
  <si>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</si>
  <si>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</si>
  <si>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</si>
  <si>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</si>
  <si>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</si>
  <si>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</si>
  <si>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</si>
  <si>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</si>
  <si>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</si>
  <si>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</si>
  <si>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</si>
  <si>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</si>
  <si>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</si>
  <si>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</si>
  <si>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</si>
  <si>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</si>
  <si>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</si>
  <si>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</si>
  <si>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</si>
  <si>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</si>
  <si>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</si>
  <si>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</si>
  <si>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</si>
  <si>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</si>
  <si>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</si>
  <si>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</si>
  <si>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</si>
  <si>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</si>
  <si>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</si>
  <si>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</si>
  <si>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</si>
  <si>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</si>
  <si>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</si>
  <si>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</si>
  <si>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</si>
  <si>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</si>
  <si>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</si>
  <si>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</si>
  <si>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</si>
  <si>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</si>
  <si>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</si>
  <si>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</si>
  <si>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</si>
  <si>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</si>
  <si>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</si>
  <si>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</si>
  <si>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</si>
  <si>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</si>
  <si>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</si>
  <si>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</si>
  <si>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</si>
  <si>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</si>
  <si>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</si>
  <si>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</si>
  <si>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</si>
  <si>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</si>
  <si>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</si>
  <si>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</si>
  <si>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</si>
  <si>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</si>
  <si>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</si>
  <si>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</si>
  <si>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</si>
  <si>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</si>
  <si>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</si>
  <si>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</si>
  <si>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</si>
  <si>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</si>
  <si>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</si>
  <si>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</si>
  <si>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</si>
  <si>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</si>
  <si>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</si>
  <si>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</si>
  <si>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</si>
  <si>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</si>
  <si>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</si>
  <si>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</si>
  <si>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</si>
  <si>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</si>
  <si>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</si>
  <si>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</si>
  <si>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</si>
  <si>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</si>
  <si>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</si>
  <si>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</si>
  <si>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</si>
  <si>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</si>
  <si>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</si>
  <si>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</si>
  <si>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</si>
  <si>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</si>
  <si>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</si>
  <si>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</si>
  <si>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</si>
  <si>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</si>
  <si>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</si>
  <si>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</si>
  <si>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</si>
  <si>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</si>
  <si>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</si>
  <si>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</si>
  <si>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</si>
  <si>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</si>
  <si>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Potable, Alcantarillado y Saneamiento de Dolores Hidalgo (SIMAPAS)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</si>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</sst>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sqref="A1:D4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4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67" zoomScaleNormal="100" workbookViewId="0">
      <selection sqref="A1:E21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4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154142344.68000001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136277775.46000001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136277775.46000001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136277775.46000001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14272699.859999999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14272699.859999999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14272699.859999999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3591869.36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3591869.36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3591869.36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114998109.83000001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102206006.68000001</v>
      </c>
      <c r="D95" s="112">
        <f>C95/$C$94</f>
        <v>0.88876249210608438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55700846.82</v>
      </c>
      <c r="D96" s="112">
        <f t="shared" ref="D96:D159" si="0">C96/$C$94</f>
        <v>0.4843631508582335</v>
      </c>
      <c r="E96" s="41"/>
    </row>
    <row r="97" spans="1:5" x14ac:dyDescent="0.2">
      <c r="A97" s="43">
        <v>5111</v>
      </c>
      <c r="B97" s="41" t="s">
        <v>280</v>
      </c>
      <c r="C97" s="141">
        <v>31192564.09</v>
      </c>
      <c r="D97" s="44">
        <f t="shared" si="0"/>
        <v>0.27124414597867302</v>
      </c>
      <c r="E97" s="41"/>
    </row>
    <row r="98" spans="1:5" x14ac:dyDescent="0.2">
      <c r="A98" s="43">
        <v>5112</v>
      </c>
      <c r="B98" s="41" t="s">
        <v>281</v>
      </c>
      <c r="C98" s="141">
        <v>716031.91</v>
      </c>
      <c r="D98" s="44">
        <f t="shared" si="0"/>
        <v>6.2264667746148115E-3</v>
      </c>
      <c r="E98" s="41"/>
    </row>
    <row r="99" spans="1:5" x14ac:dyDescent="0.2">
      <c r="A99" s="43">
        <v>5113</v>
      </c>
      <c r="B99" s="41" t="s">
        <v>282</v>
      </c>
      <c r="C99" s="141">
        <v>6352663.9400000004</v>
      </c>
      <c r="D99" s="44">
        <f t="shared" si="0"/>
        <v>5.5241463963112511E-2</v>
      </c>
      <c r="E99" s="41"/>
    </row>
    <row r="100" spans="1:5" x14ac:dyDescent="0.2">
      <c r="A100" s="43">
        <v>5114</v>
      </c>
      <c r="B100" s="41" t="s">
        <v>283</v>
      </c>
      <c r="C100" s="141">
        <v>8709448.1099999994</v>
      </c>
      <c r="D100" s="44">
        <f t="shared" si="0"/>
        <v>7.5735576200991875E-2</v>
      </c>
      <c r="E100" s="41"/>
    </row>
    <row r="101" spans="1:5" x14ac:dyDescent="0.2">
      <c r="A101" s="43">
        <v>5115</v>
      </c>
      <c r="B101" s="41" t="s">
        <v>284</v>
      </c>
      <c r="C101" s="141">
        <v>7469253.3200000003</v>
      </c>
      <c r="D101" s="44">
        <f t="shared" si="0"/>
        <v>6.4951096422729782E-2</v>
      </c>
      <c r="E101" s="41"/>
    </row>
    <row r="102" spans="1:5" x14ac:dyDescent="0.2">
      <c r="A102" s="43">
        <v>5116</v>
      </c>
      <c r="B102" s="41" t="s">
        <v>285</v>
      </c>
      <c r="C102" s="141">
        <v>1260885.45</v>
      </c>
      <c r="D102" s="44">
        <f t="shared" si="0"/>
        <v>1.0964401518111455E-2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13443329.850000001</v>
      </c>
      <c r="D103" s="112">
        <f t="shared" si="0"/>
        <v>0.11690044184094048</v>
      </c>
      <c r="E103" s="41"/>
    </row>
    <row r="104" spans="1:5" x14ac:dyDescent="0.2">
      <c r="A104" s="43">
        <v>5121</v>
      </c>
      <c r="B104" s="41" t="s">
        <v>287</v>
      </c>
      <c r="C104" s="141">
        <v>1166444.23</v>
      </c>
      <c r="D104" s="44">
        <f t="shared" si="0"/>
        <v>1.0143160019971955E-2</v>
      </c>
      <c r="E104" s="41"/>
    </row>
    <row r="105" spans="1:5" x14ac:dyDescent="0.2">
      <c r="A105" s="43">
        <v>5122</v>
      </c>
      <c r="B105" s="41" t="s">
        <v>288</v>
      </c>
      <c r="C105" s="141">
        <v>102017.16</v>
      </c>
      <c r="D105" s="44">
        <f t="shared" si="0"/>
        <v>8.8712032007143813E-4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4345621.07</v>
      </c>
      <c r="D107" s="44">
        <f t="shared" si="0"/>
        <v>3.7788630408135113E-2</v>
      </c>
      <c r="E107" s="41"/>
    </row>
    <row r="108" spans="1:5" x14ac:dyDescent="0.2">
      <c r="A108" s="43">
        <v>5125</v>
      </c>
      <c r="B108" s="41" t="s">
        <v>291</v>
      </c>
      <c r="C108" s="141">
        <v>4010158.9</v>
      </c>
      <c r="D108" s="44">
        <f t="shared" si="0"/>
        <v>3.4871520113923242E-2</v>
      </c>
      <c r="E108" s="41"/>
    </row>
    <row r="109" spans="1:5" x14ac:dyDescent="0.2">
      <c r="A109" s="43">
        <v>5126</v>
      </c>
      <c r="B109" s="41" t="s">
        <v>292</v>
      </c>
      <c r="C109" s="141">
        <v>1822348.64</v>
      </c>
      <c r="D109" s="44">
        <f t="shared" si="0"/>
        <v>1.5846770374695295E-2</v>
      </c>
      <c r="E109" s="41"/>
    </row>
    <row r="110" spans="1:5" x14ac:dyDescent="0.2">
      <c r="A110" s="43">
        <v>5127</v>
      </c>
      <c r="B110" s="41" t="s">
        <v>293</v>
      </c>
      <c r="C110" s="141">
        <v>714816.97</v>
      </c>
      <c r="D110" s="44">
        <f t="shared" si="0"/>
        <v>6.215901905315689E-3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1281922.8799999999</v>
      </c>
      <c r="D112" s="44">
        <f t="shared" si="0"/>
        <v>1.1147338698827723E-2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33061830.010000002</v>
      </c>
      <c r="D113" s="112">
        <f t="shared" si="0"/>
        <v>0.28749889940691037</v>
      </c>
      <c r="E113" s="41"/>
    </row>
    <row r="114" spans="1:5" x14ac:dyDescent="0.2">
      <c r="A114" s="43">
        <v>5131</v>
      </c>
      <c r="B114" s="41" t="s">
        <v>297</v>
      </c>
      <c r="C114" s="141">
        <v>13238348.68</v>
      </c>
      <c r="D114" s="44">
        <f t="shared" si="0"/>
        <v>0.1151179675872069</v>
      </c>
      <c r="E114" s="41"/>
    </row>
    <row r="115" spans="1:5" x14ac:dyDescent="0.2">
      <c r="A115" s="43">
        <v>5132</v>
      </c>
      <c r="B115" s="41" t="s">
        <v>298</v>
      </c>
      <c r="C115" s="141">
        <v>1623303.44</v>
      </c>
      <c r="D115" s="44">
        <f t="shared" si="0"/>
        <v>1.4115914099803076E-2</v>
      </c>
      <c r="E115" s="41"/>
    </row>
    <row r="116" spans="1:5" x14ac:dyDescent="0.2">
      <c r="A116" s="43">
        <v>5133</v>
      </c>
      <c r="B116" s="41" t="s">
        <v>299</v>
      </c>
      <c r="C116" s="141">
        <v>2859067.61</v>
      </c>
      <c r="D116" s="44">
        <f t="shared" si="0"/>
        <v>2.4861866114378024E-2</v>
      </c>
      <c r="E116" s="41"/>
    </row>
    <row r="117" spans="1:5" x14ac:dyDescent="0.2">
      <c r="A117" s="43">
        <v>5134</v>
      </c>
      <c r="B117" s="41" t="s">
        <v>300</v>
      </c>
      <c r="C117" s="141">
        <v>1403328.71</v>
      </c>
      <c r="D117" s="44">
        <f t="shared" si="0"/>
        <v>1.2203058920485909E-2</v>
      </c>
      <c r="E117" s="41"/>
    </row>
    <row r="118" spans="1:5" x14ac:dyDescent="0.2">
      <c r="A118" s="43">
        <v>5135</v>
      </c>
      <c r="B118" s="41" t="s">
        <v>301</v>
      </c>
      <c r="C118" s="141">
        <v>6815632.2999999998</v>
      </c>
      <c r="D118" s="44">
        <f t="shared" si="0"/>
        <v>5.9267341959580444E-2</v>
      </c>
      <c r="E118" s="41"/>
    </row>
    <row r="119" spans="1:5" x14ac:dyDescent="0.2">
      <c r="A119" s="43">
        <v>5136</v>
      </c>
      <c r="B119" s="41" t="s">
        <v>302</v>
      </c>
      <c r="C119" s="141">
        <v>729424.63</v>
      </c>
      <c r="D119" s="44">
        <f t="shared" si="0"/>
        <v>6.3429271235700959E-3</v>
      </c>
      <c r="E119" s="41"/>
    </row>
    <row r="120" spans="1:5" x14ac:dyDescent="0.2">
      <c r="A120" s="43">
        <v>5137</v>
      </c>
      <c r="B120" s="41" t="s">
        <v>303</v>
      </c>
      <c r="C120" s="141">
        <v>67406.570000000007</v>
      </c>
      <c r="D120" s="44">
        <f t="shared" si="0"/>
        <v>5.8615372113199197E-4</v>
      </c>
      <c r="E120" s="41"/>
    </row>
    <row r="121" spans="1:5" x14ac:dyDescent="0.2">
      <c r="A121" s="43">
        <v>5138</v>
      </c>
      <c r="B121" s="41" t="s">
        <v>304</v>
      </c>
      <c r="C121" s="141">
        <v>95033.94</v>
      </c>
      <c r="D121" s="44">
        <f t="shared" si="0"/>
        <v>8.2639566981133211E-4</v>
      </c>
      <c r="E121" s="41"/>
    </row>
    <row r="122" spans="1:5" x14ac:dyDescent="0.2">
      <c r="A122" s="43">
        <v>5139</v>
      </c>
      <c r="B122" s="41" t="s">
        <v>305</v>
      </c>
      <c r="C122" s="141">
        <v>6230284.1299999999</v>
      </c>
      <c r="D122" s="44">
        <f t="shared" si="0"/>
        <v>5.417727421094256E-2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6873533.6500000004</v>
      </c>
      <c r="D156" s="112">
        <f t="shared" si="0"/>
        <v>5.9770840235209455E-2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6873533.6500000004</v>
      </c>
      <c r="D163" s="112">
        <f t="shared" si="1"/>
        <v>5.9770840235209455E-2</v>
      </c>
      <c r="E163" s="41"/>
    </row>
    <row r="164" spans="1:5" x14ac:dyDescent="0.2">
      <c r="A164" s="43">
        <v>5331</v>
      </c>
      <c r="B164" s="41" t="s">
        <v>341</v>
      </c>
      <c r="C164" s="141">
        <v>6873533.6500000004</v>
      </c>
      <c r="D164" s="44">
        <f t="shared" si="1"/>
        <v>5.9770840235209455E-2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5918569.5</v>
      </c>
      <c r="D181" s="112">
        <f t="shared" si="1"/>
        <v>5.1466667658706153E-2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5918569.5</v>
      </c>
      <c r="D182" s="112">
        <f t="shared" si="1"/>
        <v>5.1466667658706153E-2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4548651.46</v>
      </c>
      <c r="D187" s="44">
        <f t="shared" si="1"/>
        <v>3.9554141078702976E-2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466559.34</v>
      </c>
      <c r="D189" s="44">
        <f t="shared" si="1"/>
        <v>4.0571044227571016E-3</v>
      </c>
      <c r="E189" s="41"/>
    </row>
    <row r="190" spans="1:5" x14ac:dyDescent="0.2">
      <c r="A190" s="43">
        <v>5518</v>
      </c>
      <c r="B190" s="41" t="s">
        <v>41</v>
      </c>
      <c r="C190" s="141">
        <v>903358.7</v>
      </c>
      <c r="D190" s="44">
        <f t="shared" si="1"/>
        <v>7.8554221572460763E-3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27" zoomScale="60" zoomScaleNormal="100" workbookViewId="0">
      <selection sqref="A1:J17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4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198378.1</v>
      </c>
      <c r="D15" s="143">
        <v>1777942</v>
      </c>
      <c r="E15" s="143">
        <v>1810734.41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2373503.2400000002</v>
      </c>
      <c r="D20" s="143">
        <v>2373503.2400000002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120625.56</v>
      </c>
      <c r="D21" s="143">
        <v>120625.56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16207278.5</v>
      </c>
      <c r="D23" s="143">
        <v>16207278.5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0.01</v>
      </c>
      <c r="D24" s="143">
        <v>0.01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689054.34</v>
      </c>
      <c r="D27" s="143">
        <v>689054.34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1824769.58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3">
        <v>1824769.58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230496771.22999999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7244320.54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4932905.66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171959066.61000001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32469051.890000001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13891426.529999999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47888027.510000005</v>
      </c>
      <c r="D64" s="143">
        <f t="shared" ref="D64:E64" si="0">SUM(D65:D72)</f>
        <v>4548651.46</v>
      </c>
      <c r="E64" s="143">
        <f t="shared" si="0"/>
        <v>13140262.129999999</v>
      </c>
    </row>
    <row r="65" spans="1:9" x14ac:dyDescent="0.2">
      <c r="A65" s="16">
        <v>1241</v>
      </c>
      <c r="B65" s="14" t="s">
        <v>158</v>
      </c>
      <c r="C65" s="143">
        <v>5148681.97</v>
      </c>
      <c r="D65" s="143">
        <v>753976.54</v>
      </c>
      <c r="E65" s="143">
        <v>3698477.62</v>
      </c>
    </row>
    <row r="66" spans="1:9" x14ac:dyDescent="0.2">
      <c r="A66" s="16">
        <v>1242</v>
      </c>
      <c r="B66" s="14" t="s">
        <v>159</v>
      </c>
      <c r="C66" s="143">
        <v>50865.86</v>
      </c>
      <c r="D66" s="143">
        <v>10877.98</v>
      </c>
      <c r="E66" s="143">
        <v>27508.99</v>
      </c>
    </row>
    <row r="67" spans="1:9" x14ac:dyDescent="0.2">
      <c r="A67" s="16">
        <v>1243</v>
      </c>
      <c r="B67" s="14" t="s">
        <v>160</v>
      </c>
      <c r="C67" s="143">
        <v>703614.19</v>
      </c>
      <c r="D67" s="143">
        <v>231388.52</v>
      </c>
      <c r="E67" s="143">
        <v>440830.3</v>
      </c>
    </row>
    <row r="68" spans="1:9" x14ac:dyDescent="0.2">
      <c r="A68" s="16">
        <v>1244</v>
      </c>
      <c r="B68" s="14" t="s">
        <v>161</v>
      </c>
      <c r="C68" s="143">
        <v>24552828.190000001</v>
      </c>
      <c r="D68" s="143">
        <v>2037050.63</v>
      </c>
      <c r="E68" s="143">
        <v>4961238.45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17432037.300000001</v>
      </c>
      <c r="D70" s="143">
        <v>1515357.79</v>
      </c>
      <c r="E70" s="143">
        <v>4012206.77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11841541.390000001</v>
      </c>
      <c r="D76" s="143">
        <f>SUM(D77:D81)</f>
        <v>466559.34</v>
      </c>
      <c r="E76" s="143">
        <f>SUM(E77:E81)</f>
        <v>3254262.45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5353000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1485000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5003541.3899999997</v>
      </c>
      <c r="D80" s="143">
        <v>466559.34</v>
      </c>
      <c r="E80" s="143">
        <v>3254262.45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35082276.509999998</v>
      </c>
      <c r="D110" s="143">
        <f>SUM(D111:D119)</f>
        <v>35082276.509999998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40.159999999999997</v>
      </c>
      <c r="D111" s="143">
        <f>C111</f>
        <v>40.159999999999997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15928560.439999999</v>
      </c>
      <c r="D112" s="143">
        <f t="shared" ref="D112:D119" si="1">C112</f>
        <v>15928560.439999999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13061608.369999999</v>
      </c>
      <c r="D113" s="143">
        <f t="shared" si="1"/>
        <v>13061608.369999999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1464037.38</v>
      </c>
      <c r="D117" s="143">
        <f t="shared" si="1"/>
        <v>1464037.38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4628030.16</v>
      </c>
      <c r="D119" s="143">
        <f t="shared" si="1"/>
        <v>4628030.16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48105.4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5">
        <v>48105.4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sqref="A1:E2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4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29908497.940000001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1064540.94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39144234.850000001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230348244.78999999</v>
      </c>
    </row>
    <row r="17" spans="1:5" x14ac:dyDescent="0.2">
      <c r="A17" s="26">
        <v>3230</v>
      </c>
      <c r="B17" s="22" t="s">
        <v>389</v>
      </c>
      <c r="C17" s="146">
        <f>SUM(C18:C21)</f>
        <v>565789.65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565789.65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-353118.03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-353118.03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94" zoomScaleNormal="100" workbookViewId="0">
      <selection sqref="A1:E13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4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-39.880000000000003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40563187.049999997</v>
      </c>
      <c r="D10" s="146">
        <v>37442300.990000002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40563147.169999994</v>
      </c>
      <c r="D16" s="147">
        <f>SUM(D9:D15)</f>
        <v>37442300.990000002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18147484.240000002</v>
      </c>
      <c r="D21" s="147">
        <f>SUM(D22:D28)</f>
        <v>9565388.6400000006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1495884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16651600.24</v>
      </c>
      <c r="D26" s="146">
        <v>9565388.6400000006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13247283.76</v>
      </c>
      <c r="D29" s="147">
        <f>SUM(D30:D37)</f>
        <v>8592912.5700000003</v>
      </c>
    </row>
    <row r="30" spans="1:5" x14ac:dyDescent="0.2">
      <c r="A30" s="26">
        <v>1241</v>
      </c>
      <c r="B30" s="22" t="s">
        <v>158</v>
      </c>
      <c r="C30" s="146">
        <v>445735.74</v>
      </c>
      <c r="D30" s="146">
        <v>829475.85</v>
      </c>
    </row>
    <row r="31" spans="1:5" x14ac:dyDescent="0.2">
      <c r="A31" s="26">
        <v>1242</v>
      </c>
      <c r="B31" s="22" t="s">
        <v>159</v>
      </c>
      <c r="C31" s="146">
        <v>25384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53476</v>
      </c>
      <c r="D32" s="146">
        <v>306502.17</v>
      </c>
    </row>
    <row r="33" spans="1:5" x14ac:dyDescent="0.2">
      <c r="A33" s="26">
        <v>1244</v>
      </c>
      <c r="B33" s="22" t="s">
        <v>161</v>
      </c>
      <c r="C33" s="146">
        <v>8677352.7599999998</v>
      </c>
      <c r="D33" s="146">
        <v>3237489.82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4045335.26</v>
      </c>
      <c r="D35" s="146">
        <v>4219444.7300000004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1500000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1500000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32894768</v>
      </c>
      <c r="D44" s="147">
        <f>D21+D29+D38</f>
        <v>18158301.210000001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39144234.850000001</v>
      </c>
      <c r="D48" s="147">
        <v>17880904.02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8657360.0500000007</v>
      </c>
      <c r="D49" s="147">
        <f>D54+D66+D94+D97+D50</f>
        <v>8203776.0199999996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5918569.5</v>
      </c>
      <c r="D66" s="147">
        <f>D67+D76+D79+D85</f>
        <v>4782099.45</v>
      </c>
    </row>
    <row r="67" spans="1:4" x14ac:dyDescent="0.2">
      <c r="A67" s="26">
        <v>5510</v>
      </c>
      <c r="B67" s="22" t="s">
        <v>358</v>
      </c>
      <c r="C67" s="146">
        <f>SUM(C68:C75)</f>
        <v>5918569.5</v>
      </c>
      <c r="D67" s="146">
        <f>SUM(D68:D75)</f>
        <v>4782099.45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4548651.46</v>
      </c>
      <c r="D72" s="146">
        <v>3953004.53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466559.34</v>
      </c>
      <c r="D74" s="146">
        <v>466559.34</v>
      </c>
    </row>
    <row r="75" spans="1:4" x14ac:dyDescent="0.2">
      <c r="A75" s="26">
        <v>5518</v>
      </c>
      <c r="B75" s="22" t="s">
        <v>41</v>
      </c>
      <c r="C75" s="146">
        <v>903358.7</v>
      </c>
      <c r="D75" s="146">
        <v>362535.58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2738790.55</v>
      </c>
      <c r="D97" s="147">
        <f>SUM(D98:D102)</f>
        <v>3421676.57</v>
      </c>
    </row>
    <row r="98" spans="1:4" x14ac:dyDescent="0.2">
      <c r="A98" s="26">
        <v>2111</v>
      </c>
      <c r="B98" s="22" t="s">
        <v>523</v>
      </c>
      <c r="C98" s="146">
        <v>1125137.44</v>
      </c>
      <c r="D98" s="146">
        <v>1023440.4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300162.98</v>
      </c>
    </row>
    <row r="100" spans="1:4" x14ac:dyDescent="0.2">
      <c r="A100" s="26">
        <v>2112</v>
      </c>
      <c r="B100" s="22" t="s">
        <v>525</v>
      </c>
      <c r="C100" s="146">
        <v>1613653.11</v>
      </c>
      <c r="D100" s="146">
        <v>2098073.19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47801594.900000006</v>
      </c>
      <c r="D139" s="147">
        <f>D48+D49-D103-D106</f>
        <v>26084680.039999999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sqref="A1:C2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154142344.68000001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154142344.68000001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sqref="A1:C40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159942350.59999999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54974770.739999995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3780167.07</v>
      </c>
    </row>
    <row r="11" spans="1:3" x14ac:dyDescent="0.2">
      <c r="A11" s="76">
        <v>2.2999999999999998</v>
      </c>
      <c r="B11" s="63" t="s">
        <v>158</v>
      </c>
      <c r="C11" s="93">
        <v>445735.74</v>
      </c>
    </row>
    <row r="12" spans="1:3" x14ac:dyDescent="0.2">
      <c r="A12" s="76">
        <v>2.4</v>
      </c>
      <c r="B12" s="63" t="s">
        <v>159</v>
      </c>
      <c r="C12" s="93">
        <v>25384</v>
      </c>
    </row>
    <row r="13" spans="1:3" x14ac:dyDescent="0.2">
      <c r="A13" s="76">
        <v>2.5</v>
      </c>
      <c r="B13" s="63" t="s">
        <v>160</v>
      </c>
      <c r="C13" s="93">
        <v>53842.29</v>
      </c>
    </row>
    <row r="14" spans="1:3" x14ac:dyDescent="0.2">
      <c r="A14" s="76">
        <v>2.6</v>
      </c>
      <c r="B14" s="63" t="s">
        <v>161</v>
      </c>
      <c r="C14" s="93">
        <v>15869852.76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4045335.26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1495884</v>
      </c>
    </row>
    <row r="19" spans="1:3" x14ac:dyDescent="0.2">
      <c r="A19" s="76" t="s">
        <v>476</v>
      </c>
      <c r="B19" s="63" t="s">
        <v>167</v>
      </c>
      <c r="C19" s="93">
        <v>5353000</v>
      </c>
    </row>
    <row r="20" spans="1:3" x14ac:dyDescent="0.2">
      <c r="A20" s="76" t="s">
        <v>477</v>
      </c>
      <c r="B20" s="63" t="s">
        <v>452</v>
      </c>
      <c r="C20" s="93">
        <v>23905569.620000001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10030529.970000001</v>
      </c>
    </row>
    <row r="32" spans="1:3" x14ac:dyDescent="0.2">
      <c r="A32" s="76" t="s">
        <v>470</v>
      </c>
      <c r="B32" s="63" t="s">
        <v>358</v>
      </c>
      <c r="C32" s="93">
        <v>5918569.5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4111960.47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114998109.83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16" zoomScale="78" workbookViewId="0">
      <selection activeCell="E57" sqref="E5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138739000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15403344.68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-154142344.68000001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-138739000</v>
      </c>
    </row>
    <row r="51" spans="1:3" x14ac:dyDescent="0.2">
      <c r="A51" s="22">
        <v>8220</v>
      </c>
      <c r="B51" s="103" t="s">
        <v>46</v>
      </c>
      <c r="C51" s="160">
        <v>2562121.38</v>
      </c>
    </row>
    <row r="52" spans="1:3" x14ac:dyDescent="0.2">
      <c r="A52" s="22">
        <v>8230</v>
      </c>
      <c r="B52" s="103" t="s">
        <v>594</v>
      </c>
      <c r="C52" s="160">
        <v>-23765471.98</v>
      </c>
    </row>
    <row r="53" spans="1:3" x14ac:dyDescent="0.2">
      <c r="A53" s="22">
        <v>8240</v>
      </c>
      <c r="B53" s="103" t="s">
        <v>45</v>
      </c>
      <c r="C53" s="160">
        <v>0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21038626.219999999</v>
      </c>
    </row>
    <row r="56" spans="1:3" x14ac:dyDescent="0.2">
      <c r="A56" s="22">
        <v>8270</v>
      </c>
      <c r="B56" s="103" t="s">
        <v>42</v>
      </c>
      <c r="C56" s="160">
        <v>138903724.38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2019-02-13T21:19:08Z</cp:lastPrinted>
  <dcterms:created xsi:type="dcterms:W3CDTF">2012-12-11T20:36:24Z</dcterms:created>
  <dcterms:modified xsi:type="dcterms:W3CDTF">2026-02-10T15:54:56Z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