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1\"/>
    </mc:Choice>
  </mc:AlternateContent>
  <xr:revisionPtr revIDLastSave="0" documentId="8_{7BCA02E3-891C-47C5-B4A1-523D1790C4BB}" xr6:coauthVersionLast="47" xr6:coauthVersionMax="47" xr10:uidLastSave="{00000000-0000-0000-0000-000000000000}"/>
  <bookViews>
    <workbookView xWindow="-120" yWindow="-120" windowWidth="29040" windowHeight="1572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<sst xmlns="http://schemas.openxmlformats.org/spreadsheetml/2006/main" count="190" uniqueCount="137">
  <si>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</si>
  <si>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</si>
  <si>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</si>
  <si>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</si>
  <si>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</si>
  <si>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</si>
  <si>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</si>
  <si>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</si>
  <si>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</si>
  <si>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</si>
  <si>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</si>
  <si>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</si>
  <si>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</si>
  <si>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</si>
  <si>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</si>
  <si>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</si>
  <si>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</si>
  <si>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</si>
  <si>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</si>
  <si>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</si>
  <si>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</si>
  <si>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</si>
  <si>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</si>
  <si>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</si>
  <si>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</si>
  <si>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</si>
  <si>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</si>
  <si>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</si>
  <si>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</si>
  <si>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</si>
  <si>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</si>
  <si>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</si>
  <si>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</si>
  <si>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</si>
  <si>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</si>
  <si>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</si>
  <si>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</si>
  <si>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</si>
  <si>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</si>
  <si>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</si>
  <si>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</si>
  <si>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</si>
  <si>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</si>
  <si>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</si>
  <si>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</si>
  <si>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</si>
  <si>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</si>
  <si>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</si>
  <si>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</si>
  <si>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</si>
  <si>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</si>
  <si>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</si>
  <si>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</si>
  <si>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</si>
  <si>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</si>
  <si>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</si>
  <si>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</si>
  <si>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</si>
  <si>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</si>
  <si>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</si>
  <si>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</si>
  <si>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</si>
  <si>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</si>
  <si>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</si>
  <si>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</si>
  <si>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</si>
  <si>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</si>
  <si>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</si>
  <si>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</si>
  <si>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</si>
  <si>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</si>
  <si>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</si>
  <si>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</si>
  <si>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</si>
  <si>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</si>
  <si>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</si>
  <si>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</si>
  <si>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</si>
  <si>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</si>
  <si>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</si>
  <si>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</si>
  <si>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</si>
  <si>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</si>
  <si>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</si>
  <si>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</si>
  <si>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</si>
  <si>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</si>
  <si>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</si>
  <si>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</si>
  <si>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</si>
  <si>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</si>
  <si>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</si>
  <si>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</si>
  <si>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</si>
  <si>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</si>
  <si>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</si>
  <si>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</si>
  <si>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</si>
  <si>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</si>
  <si>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</si>
  <si>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</si>
  <si>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</si>
  <si>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</si>
  <si>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</si>
  <si>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</si>
  <si>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</si>
  <si>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</si>
  <si>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</si>
  <si>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</si>
  <si>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</si>
  <si>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</si>
  <si>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</si>
  <si>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</si>
  <si>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</si>
  <si>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</si>
  <si>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</si>
  <si>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</si>
  <si>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</si>
  <si>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</si>
  <si>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</si>
  <si>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</si>
  <si>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</si>
  <si>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</si>
  <si>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</si>
  <si>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</si>
  <si>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</si>
  <si>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</si>
  <si>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</si>
  <si>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Municipal de Agua Potable, Alcantarillado y Saneamiento de Dolores Hidalgo (SIMAPAS)
Estado Analítico del Ejercicio del Presupuesto de Egresos
Clasificación por Objeto del Gasto (Capítulo y Concepto)
Del 1 de Enero al 31 de Marzo de 2026
(Cifras en Pesos)</t>
  </si>
  <si>
    <t>Sistema Municipal de Agua Potable, Alcantarillado y Saneamiento de Dolores Hidalgo (SIMAPAS)
Estado Analítico del Ejercicio del Presupuesto de Egresos
Clasificación Económica (por Tipo de Gasto)
Del 1 de Enero al 31 de Marzo de 2026
(Cifras en Pesos)</t>
  </si>
  <si>
    <t>31120M12A010000 CONSEJO DIRECTIVO</t>
  </si>
  <si>
    <t>31120M12A020000 DIRECCION GENERAL</t>
  </si>
  <si>
    <t>31120M12A030000 DIRECCION DE ADMINISTRAC</t>
  </si>
  <si>
    <t>31120M12A040000 DIRECCION DE COMERCIALIZ</t>
  </si>
  <si>
    <t>31120M12A050000 DIRECCION TECNICA OPERAT</t>
  </si>
  <si>
    <t>Sistema Municipal de Agua Potable, Alcantarillado y Saneamiento de Dolores Hidalgo (SIMAPAS)
Estado Analítico del Ejercicio del Presupuesto de Egresos
Clasificación Administrativa
Del 1 de Enero al 31 de Marzo de 2026
(Cifras en Pesos)</t>
  </si>
  <si>
    <t>Sistema Municipal de Agua Potable, Alcantarillado y Saneamiento de Dolores Hidalgo (SIMAPAS)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</si>
</sst>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workbookViewId="0">
      <selection activeCell="G14" sqref="G1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6" t="s">
        <v>56</v>
      </c>
      <c r="C2" s="32"/>
      <c r="D2" s="32"/>
      <c r="E2" s="32"/>
      <c r="F2" s="33"/>
      <c r="G2" s="34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ht="9.9499999999999993" x14ac:dyDescent="0.2">
      <c r="A4" s="13"/>
      <c r="B4" s="4"/>
      <c r="C4" s="4"/>
      <c r="D4" s="4"/>
      <c r="E4" s="4"/>
      <c r="F4" s="4"/>
      <c r="G4" s="4"/>
    </row>
    <row r="5" spans="1:7" ht="9.9499999999999993" x14ac:dyDescent="0.2">
      <c r="A5" s="14" t="s">
        <v>130</v>
      </c>
      <c r="B5" s="23">
        <v>5779010</v>
      </c>
      <c r="C5" s="23">
        <v>195885</v>
      </c>
      <c r="D5" s="23">
        <f>B5+C5</f>
        <v>5974895</v>
      </c>
      <c r="E5" s="23">
        <v>1001014.92</v>
      </c>
      <c r="F5" s="23">
        <v>1001014.92</v>
      </c>
      <c r="G5" s="23">
        <f>D5-E5</f>
        <v>4973880.08</v>
      </c>
    </row>
    <row r="6" spans="1:7" ht="9.9499999999999993" x14ac:dyDescent="0.2">
      <c r="A6" s="14" t="s">
        <v>131</v>
      </c>
      <c r="B6" s="23">
        <v>8308799</v>
      </c>
      <c r="C6" s="23">
        <v>4688516</v>
      </c>
      <c r="D6" s="23">
        <f t="shared" ref="D6:D11" si="0">B6+C6</f>
        <v>12997315</v>
      </c>
      <c r="E6" s="23">
        <v>1296944.19</v>
      </c>
      <c r="F6" s="23">
        <v>1296944.19</v>
      </c>
      <c r="G6" s="23">
        <f t="shared" ref="G6:G11" si="1">D6-E6</f>
        <v>11700370.810000001</v>
      </c>
    </row>
    <row r="7" spans="1:7" ht="9.9499999999999993" x14ac:dyDescent="0.2">
      <c r="A7" s="14" t="s">
        <v>132</v>
      </c>
      <c r="B7" s="23">
        <v>14601411</v>
      </c>
      <c r="C7" s="23">
        <v>21446</v>
      </c>
      <c r="D7" s="23">
        <f t="shared" si="0"/>
        <v>14622857</v>
      </c>
      <c r="E7" s="23">
        <v>1716518.77</v>
      </c>
      <c r="F7" s="23">
        <v>1716518.77</v>
      </c>
      <c r="G7" s="23">
        <f t="shared" si="1"/>
        <v>12906338.23</v>
      </c>
    </row>
    <row r="8" spans="1:7" ht="9.9499999999999993" x14ac:dyDescent="0.2">
      <c r="A8" s="14" t="s">
        <v>133</v>
      </c>
      <c r="B8" s="23">
        <v>20729944</v>
      </c>
      <c r="C8" s="23">
        <v>2937120</v>
      </c>
      <c r="D8" s="23">
        <f t="shared" si="0"/>
        <v>23667064</v>
      </c>
      <c r="E8" s="23">
        <v>5834027.0800000001</v>
      </c>
      <c r="F8" s="23">
        <v>5834027.0800000001</v>
      </c>
      <c r="G8" s="23">
        <f t="shared" si="1"/>
        <v>17833036.920000002</v>
      </c>
    </row>
    <row r="9" spans="1:7" ht="9.9499999999999993" x14ac:dyDescent="0.2">
      <c r="A9" s="14" t="s">
        <v>134</v>
      </c>
      <c r="B9" s="23">
        <v>100580836</v>
      </c>
      <c r="C9" s="23">
        <v>6125917.9299999997</v>
      </c>
      <c r="D9" s="23">
        <f t="shared" si="0"/>
        <v>106706753.93000001</v>
      </c>
      <c r="E9" s="23">
        <v>13676465.960000001</v>
      </c>
      <c r="F9" s="23">
        <v>13676465.960000001</v>
      </c>
      <c r="G9" s="23">
        <f t="shared" si="1"/>
        <v>93030287.969999999</v>
      </c>
    </row>
    <row r="10" spans="1:7" ht="9.9499999999999993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ht="9.9499999999999993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ht="9.9499999999999993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ht="9.9499999999999993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ht="10.5" x14ac:dyDescent="0.25">
      <c r="A14" s="31" t="s">
        <v>122</v>
      </c>
      <c r="B14" s="24">
        <f t="shared" ref="B14:G14" si="4">SUM(B5:B13)</f>
        <v>150000000</v>
      </c>
      <c r="C14" s="24">
        <f t="shared" si="4"/>
        <v>13968884.93</v>
      </c>
      <c r="D14" s="24">
        <f t="shared" si="4"/>
        <v>163968884.93000001</v>
      </c>
      <c r="E14" s="24">
        <f t="shared" si="4"/>
        <v>23524970.920000002</v>
      </c>
      <c r="F14" s="24">
        <f t="shared" si="4"/>
        <v>23524970.920000002</v>
      </c>
      <c r="G14" s="24">
        <f t="shared" si="4"/>
        <v>140443914.00999999</v>
      </c>
    </row>
    <row r="16" spans="1:7" ht="55.35" customHeight="1" x14ac:dyDescent="0.2">
      <c r="A16" s="37" t="s">
        <v>135</v>
      </c>
      <c r="B16" s="38"/>
      <c r="C16" s="38"/>
      <c r="D16" s="38"/>
      <c r="E16" s="38"/>
      <c r="F16" s="38"/>
      <c r="G16" s="39"/>
    </row>
    <row r="17" spans="1:7" x14ac:dyDescent="0.2">
      <c r="A17" s="19"/>
      <c r="B17" s="36" t="s">
        <v>56</v>
      </c>
      <c r="C17" s="32"/>
      <c r="D17" s="32"/>
      <c r="E17" s="32"/>
      <c r="F17" s="33"/>
      <c r="G17" s="34" t="s">
        <v>55</v>
      </c>
    </row>
    <row r="18" spans="1:7" ht="22.5" x14ac:dyDescent="0.2">
      <c r="A18" s="18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5"/>
    </row>
    <row r="19" spans="1:7" ht="10.5" x14ac:dyDescent="0.2">
      <c r="A19" s="20"/>
      <c r="B19" s="21"/>
      <c r="C19" s="21"/>
      <c r="D19" s="21"/>
      <c r="E19" s="21"/>
      <c r="F19" s="21"/>
      <c r="G19" s="21"/>
    </row>
    <row r="20" spans="1:7" ht="9.9499999999999993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ht="9.9499999999999993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ht="9.9499999999999993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123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ht="9.9499999999999993" x14ac:dyDescent="0.2">
      <c r="A24" s="15"/>
      <c r="B24" s="23"/>
      <c r="C24" s="23"/>
      <c r="D24" s="23"/>
      <c r="E24" s="23"/>
      <c r="F24" s="23"/>
      <c r="G24" s="23"/>
    </row>
    <row r="25" spans="1:7" ht="10.5" x14ac:dyDescent="0.25">
      <c r="A25" s="8" t="s">
        <v>122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6" t="s">
        <v>135</v>
      </c>
      <c r="B28" s="32"/>
      <c r="C28" s="32"/>
      <c r="D28" s="32"/>
      <c r="E28" s="32"/>
      <c r="F28" s="32"/>
      <c r="G28" s="33"/>
    </row>
    <row r="29" spans="1:7" x14ac:dyDescent="0.2">
      <c r="A29" s="19"/>
      <c r="B29" s="36" t="s">
        <v>56</v>
      </c>
      <c r="C29" s="32"/>
      <c r="D29" s="32"/>
      <c r="E29" s="32"/>
      <c r="F29" s="33"/>
      <c r="G29" s="34" t="s">
        <v>55</v>
      </c>
    </row>
    <row r="30" spans="1:7" ht="22.5" x14ac:dyDescent="0.2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5"/>
    </row>
    <row r="31" spans="1:7" ht="10.5" x14ac:dyDescent="0.2">
      <c r="A31" s="20"/>
      <c r="B31" s="21"/>
      <c r="C31" s="21"/>
      <c r="D31" s="21"/>
      <c r="E31" s="21"/>
      <c r="F31" s="21"/>
      <c r="G31" s="21"/>
    </row>
    <row r="32" spans="1:7" ht="9.9499999999999993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ht="9.9499999999999993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ht="9.9499999999999993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ht="9.9499999999999993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ht="9.9499999999999993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124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125</v>
      </c>
      <c r="B46" s="23">
        <v>150000000</v>
      </c>
      <c r="C46" s="23">
        <v>13968884.93</v>
      </c>
      <c r="D46" s="23">
        <f t="shared" ref="D46" si="12">B46+C46</f>
        <v>163968884.93000001</v>
      </c>
      <c r="E46" s="23">
        <v>23524970.920000002</v>
      </c>
      <c r="F46" s="23">
        <v>23524970.920000002</v>
      </c>
      <c r="G46" s="23">
        <f t="shared" ref="G46" si="13">D46-E46</f>
        <v>140443914.00999999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122</v>
      </c>
      <c r="B48" s="24">
        <f t="shared" ref="B48:G48" si="14">SUM(B32:B46)</f>
        <v>150000000</v>
      </c>
      <c r="C48" s="24">
        <f t="shared" si="14"/>
        <v>13968884.93</v>
      </c>
      <c r="D48" s="24">
        <f t="shared" si="14"/>
        <v>163968884.93000001</v>
      </c>
      <c r="E48" s="24">
        <f t="shared" si="14"/>
        <v>23524970.920000002</v>
      </c>
      <c r="F48" s="24">
        <f t="shared" si="14"/>
        <v>23524970.920000002</v>
      </c>
      <c r="G48" s="24">
        <f t="shared" si="14"/>
        <v>140443914.00999999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6" t="s">
        <v>129</v>
      </c>
      <c r="B1" s="32"/>
      <c r="C1" s="32"/>
      <c r="D1" s="32"/>
      <c r="E1" s="32"/>
      <c r="F1" s="32"/>
      <c r="G1" s="33"/>
    </row>
    <row r="2" spans="1:7" x14ac:dyDescent="0.2">
      <c r="A2" s="19"/>
      <c r="B2" s="36" t="s">
        <v>56</v>
      </c>
      <c r="C2" s="32"/>
      <c r="D2" s="32"/>
      <c r="E2" s="32"/>
      <c r="F2" s="33"/>
      <c r="G2" s="34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ht="10.5" x14ac:dyDescent="0.2">
      <c r="A4" s="20"/>
      <c r="B4" s="21"/>
      <c r="C4" s="21"/>
      <c r="D4" s="21"/>
      <c r="E4" s="21"/>
      <c r="F4" s="21"/>
      <c r="G4" s="21"/>
    </row>
    <row r="5" spans="1:7" ht="10.5" x14ac:dyDescent="0.25">
      <c r="A5" s="29" t="s">
        <v>0</v>
      </c>
      <c r="B5" s="23">
        <v>113769217</v>
      </c>
      <c r="C5" s="23">
        <v>4311489.3899999997</v>
      </c>
      <c r="D5" s="23">
        <f>B5+C5</f>
        <v>118080706.39</v>
      </c>
      <c r="E5" s="23">
        <v>22332481.699999999</v>
      </c>
      <c r="F5" s="23">
        <v>22332481.699999999</v>
      </c>
      <c r="G5" s="23">
        <f>D5-E5</f>
        <v>95748224.689999998</v>
      </c>
    </row>
    <row r="6" spans="1:7" ht="10.5" x14ac:dyDescent="0.25">
      <c r="A6" s="29"/>
      <c r="B6" s="23"/>
      <c r="C6" s="23"/>
      <c r="D6" s="23"/>
      <c r="E6" s="23"/>
      <c r="F6" s="23"/>
      <c r="G6" s="23"/>
    </row>
    <row r="7" spans="1:7" ht="10.5" x14ac:dyDescent="0.25">
      <c r="A7" s="29" t="s">
        <v>1</v>
      </c>
      <c r="B7" s="23">
        <v>36230783</v>
      </c>
      <c r="C7" s="23">
        <v>9657395.5399999991</v>
      </c>
      <c r="D7" s="23">
        <f>B7+C7</f>
        <v>45888178.539999999</v>
      </c>
      <c r="E7" s="23">
        <v>1192489.22</v>
      </c>
      <c r="F7" s="23">
        <v>1192489.22</v>
      </c>
      <c r="G7" s="23">
        <f>D7-E7</f>
        <v>44695689.32</v>
      </c>
    </row>
    <row r="8" spans="1:7" ht="10.5" x14ac:dyDescent="0.25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ht="10.5" x14ac:dyDescent="0.25">
      <c r="A10" s="29"/>
      <c r="B10" s="23"/>
      <c r="C10" s="23"/>
      <c r="D10" s="23"/>
      <c r="E10" s="23"/>
      <c r="F10" s="23"/>
      <c r="G10" s="23"/>
    </row>
    <row r="11" spans="1:7" ht="10.5" x14ac:dyDescent="0.25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ht="10.5" x14ac:dyDescent="0.25">
      <c r="A12" s="29"/>
      <c r="B12" s="23"/>
      <c r="C12" s="23"/>
      <c r="D12" s="23"/>
      <c r="E12" s="23"/>
      <c r="F12" s="23"/>
      <c r="G12" s="23"/>
    </row>
    <row r="13" spans="1:7" ht="10.5" x14ac:dyDescent="0.25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ht="9.9499999999999993" x14ac:dyDescent="0.2">
      <c r="A14" s="22"/>
      <c r="B14" s="25"/>
      <c r="C14" s="25"/>
      <c r="D14" s="25"/>
      <c r="E14" s="25"/>
      <c r="F14" s="25"/>
      <c r="G14" s="25"/>
    </row>
    <row r="15" spans="1:7" ht="10.5" x14ac:dyDescent="0.25">
      <c r="A15" s="7" t="s">
        <v>122</v>
      </c>
      <c r="B15" s="26">
        <f t="shared" ref="B15:G15" si="0">SUM(B5+B7+B9+B11+B13)</f>
        <v>150000000</v>
      </c>
      <c r="C15" s="26">
        <f t="shared" si="0"/>
        <v>13968884.93</v>
      </c>
      <c r="D15" s="26">
        <f t="shared" si="0"/>
        <v>163968884.93000001</v>
      </c>
      <c r="E15" s="26">
        <f t="shared" si="0"/>
        <v>23524970.919999998</v>
      </c>
      <c r="F15" s="26">
        <f t="shared" si="0"/>
        <v>23524970.919999998</v>
      </c>
      <c r="G15" s="26">
        <f t="shared" si="0"/>
        <v>140443914.00999999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A9" sqref="A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2" t="s">
        <v>128</v>
      </c>
      <c r="B1" s="32"/>
      <c r="C1" s="32"/>
      <c r="D1" s="32"/>
      <c r="E1" s="32"/>
      <c r="F1" s="32"/>
      <c r="G1" s="33"/>
    </row>
    <row r="2" spans="1:8" x14ac:dyDescent="0.2">
      <c r="A2" s="19"/>
      <c r="B2" s="36" t="s">
        <v>56</v>
      </c>
      <c r="C2" s="32"/>
      <c r="D2" s="32"/>
      <c r="E2" s="32"/>
      <c r="F2" s="33"/>
      <c r="G2" s="34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8" ht="10.5" x14ac:dyDescent="0.25">
      <c r="A4" s="9" t="s">
        <v>57</v>
      </c>
      <c r="B4" s="27">
        <f>SUM(B5:B11)</f>
        <v>62715282</v>
      </c>
      <c r="C4" s="27">
        <f>SUM(C5:C11)</f>
        <v>907312.28</v>
      </c>
      <c r="D4" s="27">
        <f>B4+C4</f>
        <v>63622594.280000001</v>
      </c>
      <c r="E4" s="27">
        <f>SUM(E5:E11)</f>
        <v>11667017.039999999</v>
      </c>
      <c r="F4" s="27">
        <f>SUM(F5:F11)</f>
        <v>11667017.039999999</v>
      </c>
      <c r="G4" s="27">
        <f>D4-E4</f>
        <v>51955577.240000002</v>
      </c>
    </row>
    <row r="5" spans="1:8" x14ac:dyDescent="0.2">
      <c r="A5" s="11" t="s">
        <v>61</v>
      </c>
      <c r="B5" s="23">
        <v>34883264</v>
      </c>
      <c r="C5" s="23">
        <v>74062</v>
      </c>
      <c r="D5" s="23">
        <f t="shared" ref="D5:D68" si="0">B5+C5</f>
        <v>34957326</v>
      </c>
      <c r="E5" s="23">
        <v>7705841.4699999997</v>
      </c>
      <c r="F5" s="23">
        <v>7705841.4699999997</v>
      </c>
      <c r="G5" s="23">
        <f t="shared" ref="G5:G68" si="1">D5-E5</f>
        <v>27251484.530000001</v>
      </c>
      <c r="H5" s="6">
        <v>1100</v>
      </c>
    </row>
    <row r="6" spans="1:8" x14ac:dyDescent="0.2">
      <c r="A6" s="11" t="s">
        <v>62</v>
      </c>
      <c r="B6" s="23">
        <v>1660406</v>
      </c>
      <c r="C6" s="23">
        <v>0</v>
      </c>
      <c r="D6" s="23">
        <f t="shared" si="0"/>
        <v>1660406</v>
      </c>
      <c r="E6" s="23">
        <v>0</v>
      </c>
      <c r="F6" s="23">
        <v>0</v>
      </c>
      <c r="G6" s="23">
        <f t="shared" si="1"/>
        <v>1660406</v>
      </c>
      <c r="H6" s="6">
        <v>1200</v>
      </c>
    </row>
    <row r="7" spans="1:8" ht="9.9499999999999993" x14ac:dyDescent="0.2">
      <c r="A7" s="11" t="s">
        <v>63</v>
      </c>
      <c r="B7" s="23">
        <v>6482649</v>
      </c>
      <c r="C7" s="23">
        <v>164719.70000000001</v>
      </c>
      <c r="D7" s="23">
        <f t="shared" si="0"/>
        <v>6647368.7000000002</v>
      </c>
      <c r="E7" s="23">
        <v>749187.13</v>
      </c>
      <c r="F7" s="23">
        <v>749187.13</v>
      </c>
      <c r="G7" s="23">
        <f t="shared" si="1"/>
        <v>5898181.5700000003</v>
      </c>
      <c r="H7" s="6">
        <v>1300</v>
      </c>
    </row>
    <row r="8" spans="1:8" ht="9.9499999999999993" x14ac:dyDescent="0.2">
      <c r="A8" s="11" t="s">
        <v>33</v>
      </c>
      <c r="B8" s="23">
        <v>10368224</v>
      </c>
      <c r="C8" s="23">
        <v>516845.57</v>
      </c>
      <c r="D8" s="23">
        <f t="shared" si="0"/>
        <v>10885069.57</v>
      </c>
      <c r="E8" s="23">
        <v>1504669.41</v>
      </c>
      <c r="F8" s="23">
        <v>1504669.41</v>
      </c>
      <c r="G8" s="23">
        <f t="shared" si="1"/>
        <v>9380400.1600000001</v>
      </c>
      <c r="H8" s="6">
        <v>1400</v>
      </c>
    </row>
    <row r="9" spans="1:8" x14ac:dyDescent="0.2">
      <c r="A9" s="11" t="s">
        <v>64</v>
      </c>
      <c r="B9" s="23">
        <v>7666726</v>
      </c>
      <c r="C9" s="23">
        <v>148733.01</v>
      </c>
      <c r="D9" s="23">
        <f t="shared" si="0"/>
        <v>7815459.0099999998</v>
      </c>
      <c r="E9" s="23">
        <v>1704127.11</v>
      </c>
      <c r="F9" s="23">
        <v>1704127.11</v>
      </c>
      <c r="G9" s="23">
        <f t="shared" si="1"/>
        <v>6111331.8999999994</v>
      </c>
      <c r="H9" s="6">
        <v>1500</v>
      </c>
    </row>
    <row r="10" spans="1:8" ht="9.9499999999999993" x14ac:dyDescent="0.2">
      <c r="A10" s="11" t="s">
        <v>34</v>
      </c>
      <c r="B10" s="23">
        <v>275910</v>
      </c>
      <c r="C10" s="23">
        <v>0</v>
      </c>
      <c r="D10" s="23">
        <f t="shared" si="0"/>
        <v>275910</v>
      </c>
      <c r="E10" s="23">
        <v>0</v>
      </c>
      <c r="F10" s="23">
        <v>0</v>
      </c>
      <c r="G10" s="23">
        <f t="shared" si="1"/>
        <v>275910</v>
      </c>
      <c r="H10" s="6">
        <v>1600</v>
      </c>
    </row>
    <row r="11" spans="1:8" x14ac:dyDescent="0.2">
      <c r="A11" s="11" t="s">
        <v>65</v>
      </c>
      <c r="B11" s="23">
        <v>1378103</v>
      </c>
      <c r="C11" s="23">
        <v>2952</v>
      </c>
      <c r="D11" s="23">
        <f t="shared" si="0"/>
        <v>1381055</v>
      </c>
      <c r="E11" s="23">
        <v>3191.92</v>
      </c>
      <c r="F11" s="23">
        <v>3191.92</v>
      </c>
      <c r="G11" s="23">
        <f t="shared" si="1"/>
        <v>1377863.08</v>
      </c>
      <c r="H11" s="6">
        <v>1700</v>
      </c>
    </row>
    <row r="12" spans="1:8" ht="10.5" x14ac:dyDescent="0.25">
      <c r="A12" s="9" t="s">
        <v>117</v>
      </c>
      <c r="B12" s="28">
        <f>SUM(B13:B21)</f>
        <v>15408524</v>
      </c>
      <c r="C12" s="28">
        <f>SUM(C13:C21)</f>
        <v>2312115.5199999996</v>
      </c>
      <c r="D12" s="28">
        <f t="shared" si="0"/>
        <v>17720639.52</v>
      </c>
      <c r="E12" s="28">
        <f>SUM(E13:E21)</f>
        <v>3404347.3000000007</v>
      </c>
      <c r="F12" s="28">
        <f>SUM(F13:F21)</f>
        <v>3404347.3000000007</v>
      </c>
      <c r="G12" s="28">
        <f t="shared" si="1"/>
        <v>14316292.219999999</v>
      </c>
      <c r="H12" s="10">
        <v>0</v>
      </c>
    </row>
    <row r="13" spans="1:8" x14ac:dyDescent="0.2">
      <c r="A13" s="11" t="s">
        <v>66</v>
      </c>
      <c r="B13" s="23">
        <v>1374880</v>
      </c>
      <c r="C13" s="23">
        <v>21442.95</v>
      </c>
      <c r="D13" s="23">
        <f t="shared" si="0"/>
        <v>1396322.95</v>
      </c>
      <c r="E13" s="23">
        <v>295349.95</v>
      </c>
      <c r="F13" s="23">
        <v>295349.95</v>
      </c>
      <c r="G13" s="23">
        <f t="shared" si="1"/>
        <v>1100973</v>
      </c>
      <c r="H13" s="6">
        <v>2100</v>
      </c>
    </row>
    <row r="14" spans="1:8" ht="9.9499999999999993" x14ac:dyDescent="0.2">
      <c r="A14" s="11" t="s">
        <v>67</v>
      </c>
      <c r="B14" s="23">
        <v>151880</v>
      </c>
      <c r="C14" s="23">
        <v>-2521.9</v>
      </c>
      <c r="D14" s="23">
        <f t="shared" si="0"/>
        <v>149358.1</v>
      </c>
      <c r="E14" s="23">
        <v>16388.45</v>
      </c>
      <c r="F14" s="23">
        <v>16388.45</v>
      </c>
      <c r="G14" s="23">
        <f t="shared" si="1"/>
        <v>132969.65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4210468</v>
      </c>
      <c r="C16" s="23">
        <v>2328393.9500000002</v>
      </c>
      <c r="D16" s="23">
        <f t="shared" si="0"/>
        <v>6538861.9500000002</v>
      </c>
      <c r="E16" s="23">
        <v>762848.55</v>
      </c>
      <c r="F16" s="23">
        <v>762848.55</v>
      </c>
      <c r="G16" s="23">
        <f t="shared" si="1"/>
        <v>5776013.4000000004</v>
      </c>
      <c r="H16" s="6">
        <v>2400</v>
      </c>
    </row>
    <row r="17" spans="1:8" x14ac:dyDescent="0.2">
      <c r="A17" s="11" t="s">
        <v>70</v>
      </c>
      <c r="B17" s="23">
        <v>4163856</v>
      </c>
      <c r="C17" s="23">
        <v>-45208.08</v>
      </c>
      <c r="D17" s="23">
        <f t="shared" si="0"/>
        <v>4118647.92</v>
      </c>
      <c r="E17" s="23">
        <v>1459754.49</v>
      </c>
      <c r="F17" s="23">
        <v>1459754.49</v>
      </c>
      <c r="G17" s="23">
        <f t="shared" si="1"/>
        <v>2658893.4299999997</v>
      </c>
      <c r="H17" s="6">
        <v>2500</v>
      </c>
    </row>
    <row r="18" spans="1:8" ht="9.9499999999999993" x14ac:dyDescent="0.2">
      <c r="A18" s="11" t="s">
        <v>71</v>
      </c>
      <c r="B18" s="23">
        <v>2017700</v>
      </c>
      <c r="C18" s="23">
        <v>-5947.2</v>
      </c>
      <c r="D18" s="23">
        <f t="shared" si="0"/>
        <v>2011752.8</v>
      </c>
      <c r="E18" s="23">
        <v>313958.71000000002</v>
      </c>
      <c r="F18" s="23">
        <v>313958.71000000002</v>
      </c>
      <c r="G18" s="23">
        <f t="shared" si="1"/>
        <v>1697794.09</v>
      </c>
      <c r="H18" s="6">
        <v>2600</v>
      </c>
    </row>
    <row r="19" spans="1:8" x14ac:dyDescent="0.2">
      <c r="A19" s="11" t="s">
        <v>72</v>
      </c>
      <c r="B19" s="23">
        <v>1062080</v>
      </c>
      <c r="C19" s="23">
        <v>-921.2</v>
      </c>
      <c r="D19" s="23">
        <f t="shared" si="0"/>
        <v>1061158.8</v>
      </c>
      <c r="E19" s="23">
        <v>300842.89</v>
      </c>
      <c r="F19" s="23">
        <v>300842.89</v>
      </c>
      <c r="G19" s="23">
        <f t="shared" si="1"/>
        <v>760315.91</v>
      </c>
      <c r="H19" s="6">
        <v>2700</v>
      </c>
    </row>
    <row r="20" spans="1:8" ht="9.9499999999999993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ht="9.9499999999999993" x14ac:dyDescent="0.2">
      <c r="A21" s="11" t="s">
        <v>74</v>
      </c>
      <c r="B21" s="23">
        <v>2427660</v>
      </c>
      <c r="C21" s="23">
        <v>16877</v>
      </c>
      <c r="D21" s="23">
        <f t="shared" si="0"/>
        <v>2444537</v>
      </c>
      <c r="E21" s="23">
        <v>255204.26</v>
      </c>
      <c r="F21" s="23">
        <v>255204.26</v>
      </c>
      <c r="G21" s="23">
        <f t="shared" si="1"/>
        <v>2189332.7400000002</v>
      </c>
      <c r="H21" s="6">
        <v>2900</v>
      </c>
    </row>
    <row r="22" spans="1:8" ht="10.5" x14ac:dyDescent="0.25">
      <c r="A22" s="9" t="s">
        <v>58</v>
      </c>
      <c r="B22" s="28">
        <f>SUM(B23:B31)</f>
        <v>35512344</v>
      </c>
      <c r="C22" s="28">
        <f>SUM(C23:C31)</f>
        <v>1225128.5900000001</v>
      </c>
      <c r="D22" s="28">
        <f t="shared" si="0"/>
        <v>36737472.590000004</v>
      </c>
      <c r="E22" s="28">
        <f>SUM(E23:E31)</f>
        <v>7261117.3600000003</v>
      </c>
      <c r="F22" s="28">
        <f>SUM(F23:F31)</f>
        <v>7261117.3600000003</v>
      </c>
      <c r="G22" s="28">
        <f t="shared" si="1"/>
        <v>29476355.230000004</v>
      </c>
      <c r="H22" s="10">
        <v>0</v>
      </c>
    </row>
    <row r="23" spans="1:8" x14ac:dyDescent="0.2">
      <c r="A23" s="11" t="s">
        <v>75</v>
      </c>
      <c r="B23" s="23">
        <v>12557040</v>
      </c>
      <c r="C23" s="23">
        <v>-12041.2</v>
      </c>
      <c r="D23" s="23">
        <f t="shared" si="0"/>
        <v>12544998.800000001</v>
      </c>
      <c r="E23" s="23">
        <v>2635676.6800000002</v>
      </c>
      <c r="F23" s="23">
        <v>2635676.6800000002</v>
      </c>
      <c r="G23" s="23">
        <f t="shared" si="1"/>
        <v>9909322.120000001</v>
      </c>
      <c r="H23" s="6">
        <v>3100</v>
      </c>
    </row>
    <row r="24" spans="1:8" ht="9.9499999999999993" x14ac:dyDescent="0.2">
      <c r="A24" s="11" t="s">
        <v>76</v>
      </c>
      <c r="B24" s="23">
        <v>4316460</v>
      </c>
      <c r="C24" s="23">
        <v>31857.78</v>
      </c>
      <c r="D24" s="23">
        <f t="shared" si="0"/>
        <v>4348317.78</v>
      </c>
      <c r="E24" s="23">
        <v>607930.18999999994</v>
      </c>
      <c r="F24" s="23">
        <v>607930.18999999994</v>
      </c>
      <c r="G24" s="23">
        <f t="shared" si="1"/>
        <v>3740387.5900000003</v>
      </c>
      <c r="H24" s="6">
        <v>3200</v>
      </c>
    </row>
    <row r="25" spans="1:8" x14ac:dyDescent="0.2">
      <c r="A25" s="11" t="s">
        <v>77</v>
      </c>
      <c r="B25" s="23">
        <v>3857560</v>
      </c>
      <c r="C25" s="23">
        <v>-287755.45</v>
      </c>
      <c r="D25" s="23">
        <f t="shared" si="0"/>
        <v>3569804.55</v>
      </c>
      <c r="E25" s="23">
        <v>1625099.66</v>
      </c>
      <c r="F25" s="23">
        <v>1625099.66</v>
      </c>
      <c r="G25" s="23">
        <f t="shared" si="1"/>
        <v>1944704.89</v>
      </c>
      <c r="H25" s="6">
        <v>3300</v>
      </c>
    </row>
    <row r="26" spans="1:8" ht="9.9499999999999993" x14ac:dyDescent="0.2">
      <c r="A26" s="11" t="s">
        <v>78</v>
      </c>
      <c r="B26" s="23">
        <v>1663120</v>
      </c>
      <c r="C26" s="23">
        <v>37017.65</v>
      </c>
      <c r="D26" s="23">
        <f t="shared" si="0"/>
        <v>1700137.65</v>
      </c>
      <c r="E26" s="23">
        <v>505783.61</v>
      </c>
      <c r="F26" s="23">
        <v>505783.61</v>
      </c>
      <c r="G26" s="23">
        <f t="shared" si="1"/>
        <v>1194354.04</v>
      </c>
      <c r="H26" s="6">
        <v>3400</v>
      </c>
    </row>
    <row r="27" spans="1:8" x14ac:dyDescent="0.2">
      <c r="A27" s="11" t="s">
        <v>79</v>
      </c>
      <c r="B27" s="23">
        <v>5170390</v>
      </c>
      <c r="C27" s="23">
        <v>1485112.24</v>
      </c>
      <c r="D27" s="23">
        <f t="shared" si="0"/>
        <v>6655502.2400000002</v>
      </c>
      <c r="E27" s="23">
        <v>1533524.01</v>
      </c>
      <c r="F27" s="23">
        <v>1533524.01</v>
      </c>
      <c r="G27" s="23">
        <f t="shared" si="1"/>
        <v>5121978.2300000004</v>
      </c>
      <c r="H27" s="6">
        <v>3500</v>
      </c>
    </row>
    <row r="28" spans="1:8" x14ac:dyDescent="0.2">
      <c r="A28" s="11" t="s">
        <v>126</v>
      </c>
      <c r="B28" s="23">
        <v>791280</v>
      </c>
      <c r="C28" s="23">
        <v>-11153.45</v>
      </c>
      <c r="D28" s="23">
        <f t="shared" si="0"/>
        <v>780126.55</v>
      </c>
      <c r="E28" s="23">
        <v>106601.8</v>
      </c>
      <c r="F28" s="23">
        <v>106601.8</v>
      </c>
      <c r="G28" s="23">
        <f t="shared" si="1"/>
        <v>673524.75</v>
      </c>
      <c r="H28" s="6">
        <v>3600</v>
      </c>
    </row>
    <row r="29" spans="1:8" x14ac:dyDescent="0.2">
      <c r="A29" s="11" t="s">
        <v>80</v>
      </c>
      <c r="B29" s="23">
        <v>196960</v>
      </c>
      <c r="C29" s="23">
        <v>0</v>
      </c>
      <c r="D29" s="23">
        <f t="shared" si="0"/>
        <v>196960</v>
      </c>
      <c r="E29" s="23">
        <v>5685.55</v>
      </c>
      <c r="F29" s="23">
        <v>5685.55</v>
      </c>
      <c r="G29" s="23">
        <f t="shared" si="1"/>
        <v>191274.45</v>
      </c>
      <c r="H29" s="6">
        <v>3700</v>
      </c>
    </row>
    <row r="30" spans="1:8" ht="9.9499999999999993" x14ac:dyDescent="0.2">
      <c r="A30" s="11" t="s">
        <v>81</v>
      </c>
      <c r="B30" s="23">
        <v>203070</v>
      </c>
      <c r="C30" s="23">
        <v>0</v>
      </c>
      <c r="D30" s="23">
        <f t="shared" si="0"/>
        <v>203070</v>
      </c>
      <c r="E30" s="23">
        <v>34198.879999999997</v>
      </c>
      <c r="F30" s="23">
        <v>34198.879999999997</v>
      </c>
      <c r="G30" s="23">
        <f t="shared" si="1"/>
        <v>168871.12</v>
      </c>
      <c r="H30" s="6">
        <v>3800</v>
      </c>
    </row>
    <row r="31" spans="1:8" ht="9.9499999999999993" x14ac:dyDescent="0.2">
      <c r="A31" s="11" t="s">
        <v>18</v>
      </c>
      <c r="B31" s="23">
        <v>6756464</v>
      </c>
      <c r="C31" s="23">
        <v>-17908.98</v>
      </c>
      <c r="D31" s="23">
        <f t="shared" si="0"/>
        <v>6738555.0199999996</v>
      </c>
      <c r="E31" s="23">
        <v>206616.98</v>
      </c>
      <c r="F31" s="23">
        <v>206616.98</v>
      </c>
      <c r="G31" s="23">
        <f t="shared" si="1"/>
        <v>6531938.0399999991</v>
      </c>
      <c r="H31" s="6">
        <v>3900</v>
      </c>
    </row>
    <row r="32" spans="1:8" ht="10.5" x14ac:dyDescent="0.25">
      <c r="A32" s="9" t="s">
        <v>118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ht="9.9499999999999993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ht="9.9499999999999993" x14ac:dyDescent="0.2">
      <c r="A36" s="11" t="s">
        <v>85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ht="9.9499999999999993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ht="9.9499999999999993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ht="9.9499999999999993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ht="9.9499999999999993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ht="10.5" x14ac:dyDescent="0.25">
      <c r="A42" s="9" t="s">
        <v>119</v>
      </c>
      <c r="B42" s="28">
        <f>SUM(B43:B51)</f>
        <v>10274183</v>
      </c>
      <c r="C42" s="28">
        <f>SUM(C43:C51)</f>
        <v>5583457.6100000003</v>
      </c>
      <c r="D42" s="28">
        <f t="shared" si="0"/>
        <v>15857640.609999999</v>
      </c>
      <c r="E42" s="28">
        <f>SUM(E43:E51)</f>
        <v>1192489.22</v>
      </c>
      <c r="F42" s="28">
        <f>SUM(F43:F51)</f>
        <v>1192489.22</v>
      </c>
      <c r="G42" s="28">
        <f t="shared" si="1"/>
        <v>14665151.389999999</v>
      </c>
      <c r="H42" s="10">
        <v>0</v>
      </c>
    </row>
    <row r="43" spans="1:8" x14ac:dyDescent="0.2">
      <c r="A43" s="3" t="s">
        <v>89</v>
      </c>
      <c r="B43" s="23">
        <v>196500</v>
      </c>
      <c r="C43" s="23">
        <v>963375.37</v>
      </c>
      <c r="D43" s="23">
        <f t="shared" si="0"/>
        <v>1159875.3700000001</v>
      </c>
      <c r="E43" s="23">
        <v>785121.43</v>
      </c>
      <c r="F43" s="23">
        <v>785121.43</v>
      </c>
      <c r="G43" s="23">
        <f t="shared" si="1"/>
        <v>374753.94000000006</v>
      </c>
      <c r="H43" s="6">
        <v>5100</v>
      </c>
    </row>
    <row r="44" spans="1:8" ht="9.9499999999999993" x14ac:dyDescent="0.2">
      <c r="A44" s="11" t="s">
        <v>90</v>
      </c>
      <c r="B44" s="23">
        <v>15000</v>
      </c>
      <c r="C44" s="23">
        <v>0</v>
      </c>
      <c r="D44" s="23">
        <f t="shared" si="0"/>
        <v>15000</v>
      </c>
      <c r="E44" s="23">
        <v>0</v>
      </c>
      <c r="F44" s="23">
        <v>0</v>
      </c>
      <c r="G44" s="23">
        <f t="shared" si="1"/>
        <v>15000</v>
      </c>
      <c r="H44" s="6">
        <v>5200</v>
      </c>
    </row>
    <row r="45" spans="1:8" x14ac:dyDescent="0.2">
      <c r="A45" s="11" t="s">
        <v>91</v>
      </c>
      <c r="B45" s="23">
        <v>15000</v>
      </c>
      <c r="C45" s="23">
        <v>57960</v>
      </c>
      <c r="D45" s="23">
        <f t="shared" si="0"/>
        <v>72960</v>
      </c>
      <c r="E45" s="23">
        <v>57960</v>
      </c>
      <c r="F45" s="23">
        <v>57960</v>
      </c>
      <c r="G45" s="23">
        <f t="shared" si="1"/>
        <v>15000</v>
      </c>
      <c r="H45" s="6">
        <v>5300</v>
      </c>
    </row>
    <row r="46" spans="1:8" x14ac:dyDescent="0.2">
      <c r="A46" s="11" t="s">
        <v>92</v>
      </c>
      <c r="B46" s="23">
        <v>962000</v>
      </c>
      <c r="C46" s="23">
        <v>419839.45</v>
      </c>
      <c r="D46" s="23">
        <f t="shared" si="0"/>
        <v>1381839.45</v>
      </c>
      <c r="E46" s="23">
        <v>0</v>
      </c>
      <c r="F46" s="23">
        <v>0</v>
      </c>
      <c r="G46" s="23">
        <f t="shared" si="1"/>
        <v>1381839.45</v>
      </c>
      <c r="H46" s="6">
        <v>5400</v>
      </c>
    </row>
    <row r="47" spans="1:8" ht="9.9499999999999993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ht="9.9499999999999993" x14ac:dyDescent="0.2">
      <c r="A48" s="11" t="s">
        <v>94</v>
      </c>
      <c r="B48" s="23">
        <v>9085683</v>
      </c>
      <c r="C48" s="23">
        <v>-582717.21</v>
      </c>
      <c r="D48" s="23">
        <f t="shared" si="0"/>
        <v>8502965.7899999991</v>
      </c>
      <c r="E48" s="23">
        <v>349407.79</v>
      </c>
      <c r="F48" s="23">
        <v>349407.79</v>
      </c>
      <c r="G48" s="23">
        <f t="shared" si="1"/>
        <v>8153557.9999999991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ht="9.9499999999999993" x14ac:dyDescent="0.2">
      <c r="A50" s="11" t="s">
        <v>96</v>
      </c>
      <c r="B50" s="23">
        <v>0</v>
      </c>
      <c r="C50" s="23">
        <v>4725000</v>
      </c>
      <c r="D50" s="23">
        <f t="shared" si="0"/>
        <v>4725000</v>
      </c>
      <c r="E50" s="23">
        <v>0</v>
      </c>
      <c r="F50" s="23">
        <v>0</v>
      </c>
      <c r="G50" s="23">
        <f t="shared" si="1"/>
        <v>4725000</v>
      </c>
      <c r="H50" s="6">
        <v>5800</v>
      </c>
    </row>
    <row r="51" spans="1:8" ht="9.9499999999999993" x14ac:dyDescent="0.2">
      <c r="A51" s="11" t="s">
        <v>97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25956600</v>
      </c>
      <c r="C52" s="28">
        <f>SUM(C53:C55)</f>
        <v>687001.54</v>
      </c>
      <c r="D52" s="28">
        <f t="shared" si="0"/>
        <v>26643601.539999999</v>
      </c>
      <c r="E52" s="28">
        <f>SUM(E53:E55)</f>
        <v>0</v>
      </c>
      <c r="F52" s="28">
        <f>SUM(F53:F55)</f>
        <v>0</v>
      </c>
      <c r="G52" s="28">
        <f t="shared" si="1"/>
        <v>26643601.539999999</v>
      </c>
      <c r="H52" s="10">
        <v>0</v>
      </c>
    </row>
    <row r="53" spans="1:8" x14ac:dyDescent="0.2">
      <c r="A53" s="11" t="s">
        <v>98</v>
      </c>
      <c r="B53" s="23">
        <v>25956600</v>
      </c>
      <c r="C53" s="23">
        <v>687001.54</v>
      </c>
      <c r="D53" s="23">
        <f t="shared" si="0"/>
        <v>26643601.539999999</v>
      </c>
      <c r="E53" s="23">
        <v>0</v>
      </c>
      <c r="F53" s="23">
        <v>0</v>
      </c>
      <c r="G53" s="23">
        <f t="shared" si="1"/>
        <v>26643601.539999999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133067</v>
      </c>
      <c r="C56" s="28">
        <f>SUM(C57:C63)</f>
        <v>-133067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133067</v>
      </c>
      <c r="C63" s="23">
        <v>-133067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3386936.39</v>
      </c>
      <c r="D64" s="28">
        <f t="shared" si="0"/>
        <v>3386936.39</v>
      </c>
      <c r="E64" s="28">
        <f>SUM(E65:E67)</f>
        <v>0</v>
      </c>
      <c r="F64" s="28">
        <f>SUM(F65:F67)</f>
        <v>0</v>
      </c>
      <c r="G64" s="28">
        <f t="shared" si="1"/>
        <v>3386936.39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3386936.39</v>
      </c>
      <c r="D67" s="23">
        <f t="shared" si="0"/>
        <v>3386936.39</v>
      </c>
      <c r="E67" s="23">
        <v>0</v>
      </c>
      <c r="F67" s="23">
        <v>0</v>
      </c>
      <c r="G67" s="23">
        <f t="shared" si="1"/>
        <v>3386936.39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150000000</v>
      </c>
      <c r="C76" s="26">
        <f t="shared" si="4"/>
        <v>13968884.93</v>
      </c>
      <c r="D76" s="26">
        <f t="shared" si="4"/>
        <v>163968884.92999998</v>
      </c>
      <c r="E76" s="26">
        <f t="shared" si="4"/>
        <v>23524970.919999998</v>
      </c>
      <c r="F76" s="26">
        <f t="shared" si="4"/>
        <v>23524970.919999998</v>
      </c>
      <c r="G76" s="26">
        <f t="shared" si="4"/>
        <v>140443914.00999999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6" t="s">
        <v>136</v>
      </c>
      <c r="B1" s="32"/>
      <c r="C1" s="32"/>
      <c r="D1" s="32"/>
      <c r="E1" s="32"/>
      <c r="F1" s="32"/>
      <c r="G1" s="33"/>
    </row>
    <row r="2" spans="1:7" x14ac:dyDescent="0.2">
      <c r="A2" s="19"/>
      <c r="B2" s="36" t="s">
        <v>56</v>
      </c>
      <c r="C2" s="32"/>
      <c r="D2" s="32"/>
      <c r="E2" s="32"/>
      <c r="F2" s="33"/>
      <c r="G2" s="34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ht="10.5" x14ac:dyDescent="0.2">
      <c r="A4" s="20"/>
      <c r="B4" s="21"/>
      <c r="C4" s="21"/>
      <c r="D4" s="21"/>
      <c r="E4" s="21"/>
      <c r="F4" s="21"/>
      <c r="G4" s="21"/>
    </row>
    <row r="5" spans="1:7" ht="10.5" x14ac:dyDescent="0.25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ht="9.9499999999999993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ht="9.9499999999999993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ht="9.9499999999999993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ht="9.9499999999999993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ht="9.9499999999999993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ht="9.9499999999999993" x14ac:dyDescent="0.2">
      <c r="A14" s="17"/>
      <c r="B14" s="23"/>
      <c r="C14" s="23"/>
      <c r="D14" s="23"/>
      <c r="E14" s="23"/>
      <c r="F14" s="23"/>
      <c r="G14" s="23"/>
    </row>
    <row r="15" spans="1:7" ht="10.5" x14ac:dyDescent="0.25">
      <c r="A15" s="5" t="s">
        <v>19</v>
      </c>
      <c r="B15" s="28">
        <f t="shared" ref="B15:G15" si="3">SUM(B16:B22)</f>
        <v>150000000</v>
      </c>
      <c r="C15" s="28">
        <f t="shared" si="3"/>
        <v>13968884.93</v>
      </c>
      <c r="D15" s="28">
        <f t="shared" si="3"/>
        <v>163968884.93000001</v>
      </c>
      <c r="E15" s="28">
        <f t="shared" si="3"/>
        <v>23524970.920000002</v>
      </c>
      <c r="F15" s="28">
        <f t="shared" si="3"/>
        <v>23524970.920000002</v>
      </c>
      <c r="G15" s="28">
        <f t="shared" si="3"/>
        <v>140443914.00999999</v>
      </c>
    </row>
    <row r="16" spans="1:7" x14ac:dyDescent="0.2">
      <c r="A16" s="17" t="s">
        <v>42</v>
      </c>
      <c r="B16" s="23">
        <v>102017061</v>
      </c>
      <c r="C16" s="23">
        <v>6351167.9299999997</v>
      </c>
      <c r="D16" s="23">
        <f>B16+C16</f>
        <v>108368228.93000001</v>
      </c>
      <c r="E16" s="23">
        <v>14883194.619999999</v>
      </c>
      <c r="F16" s="23">
        <v>14883194.619999999</v>
      </c>
      <c r="G16" s="23">
        <f t="shared" ref="G16:G22" si="4">D16-E16</f>
        <v>93485034.310000002</v>
      </c>
    </row>
    <row r="17" spans="1:7" ht="9.9499999999999993" x14ac:dyDescent="0.2">
      <c r="A17" s="17" t="s">
        <v>27</v>
      </c>
      <c r="B17" s="23">
        <v>47982939</v>
      </c>
      <c r="C17" s="23">
        <v>7617717</v>
      </c>
      <c r="D17" s="23">
        <f t="shared" ref="D17:D22" si="5">B17+C17</f>
        <v>55600656</v>
      </c>
      <c r="E17" s="23">
        <v>8641776.3000000007</v>
      </c>
      <c r="F17" s="23">
        <v>8641776.3000000007</v>
      </c>
      <c r="G17" s="23">
        <f t="shared" si="4"/>
        <v>46958879.700000003</v>
      </c>
    </row>
    <row r="18" spans="1:7" ht="9.9499999999999993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ht="9.9499999999999993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ht="9.9499999999999993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ht="9.9499999999999993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ht="9.9499999999999993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ht="9.9499999999999993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ht="9.9499999999999993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ht="9.9499999999999993" x14ac:dyDescent="0.2">
      <c r="A34" s="17"/>
      <c r="B34" s="23"/>
      <c r="C34" s="23"/>
      <c r="D34" s="23"/>
      <c r="E34" s="23"/>
      <c r="F34" s="23"/>
      <c r="G34" s="23"/>
    </row>
    <row r="35" spans="1:7" ht="10.5" x14ac:dyDescent="0.25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ht="9.9499999999999993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ht="9.9499999999999993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ht="9.9499999999999993" x14ac:dyDescent="0.2">
      <c r="A40" s="17"/>
      <c r="B40" s="23"/>
      <c r="C40" s="23"/>
      <c r="D40" s="23"/>
      <c r="E40" s="23"/>
      <c r="F40" s="23"/>
      <c r="G40" s="23"/>
    </row>
    <row r="41" spans="1:7" ht="10.5" x14ac:dyDescent="0.25">
      <c r="A41" s="8" t="s">
        <v>122</v>
      </c>
      <c r="B41" s="24">
        <f t="shared" ref="B41:G41" si="12">SUM(B35+B24+B15+B5)</f>
        <v>150000000</v>
      </c>
      <c r="C41" s="24">
        <f t="shared" si="12"/>
        <v>13968884.93</v>
      </c>
      <c r="D41" s="24">
        <f t="shared" si="12"/>
        <v>163968884.93000001</v>
      </c>
      <c r="E41" s="24">
        <f t="shared" si="12"/>
        <v>23524970.920000002</v>
      </c>
      <c r="F41" s="24">
        <f t="shared" si="12"/>
        <v>23524970.920000002</v>
      </c>
      <c r="G41" s="24">
        <f t="shared" si="12"/>
        <v>140443914.00999999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2018-07-14T22:21:14Z</cp:lastPrinted>
  <dcterms:created xsi:type="dcterms:W3CDTF">2014-02-10T03:37:14Z</dcterms:created>
  <dcterms:modified xsi:type="dcterms:W3CDTF">2026-04-14T16:08:56Z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