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13_ncr:1_{27650CE8-272B-4C99-A7C8-65B419084318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<sst xmlns="http://schemas.openxmlformats.org/spreadsheetml/2006/main" count="854" uniqueCount="598">
  <si>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</si>
  <si>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</si>
  <si>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</si>
  <si>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</si>
  <si>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</si>
  <si>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</si>
  <si>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</si>
  <si>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</si>
  <si>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</si>
  <si>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</si>
  <si>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</si>
  <si>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</si>
  <si>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</si>
  <si>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</si>
  <si>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</si>
  <si>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</si>
  <si>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</si>
  <si>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</si>
  <si>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</si>
  <si>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</si>
  <si>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</si>
  <si>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</si>
  <si>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</si>
  <si>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</si>
  <si>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</si>
  <si>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</si>
  <si>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</si>
  <si>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</si>
  <si>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</si>
  <si>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</si>
  <si>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</si>
  <si>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</si>
  <si>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</si>
  <si>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</si>
  <si>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</si>
  <si>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</si>
  <si>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</si>
  <si>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</si>
  <si>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</si>
  <si>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</si>
  <si>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</si>
  <si>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</si>
  <si>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</si>
  <si>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</si>
  <si>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</si>
  <si>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</si>
  <si>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</si>
  <si>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</si>
  <si>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</si>
  <si>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</si>
  <si>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</si>
  <si>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</si>
  <si>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</si>
  <si>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</si>
  <si>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</si>
  <si>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</si>
  <si>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</si>
  <si>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</si>
  <si>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</si>
  <si>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</si>
  <si>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</si>
  <si>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</si>
  <si>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</si>
  <si>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</si>
  <si>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</si>
  <si>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</si>
  <si>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</si>
  <si>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</si>
  <si>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</si>
  <si>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</si>
  <si>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</si>
  <si>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</si>
  <si>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</si>
  <si>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</si>
  <si>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</si>
  <si>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</si>
  <si>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</si>
  <si>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</si>
  <si>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</si>
  <si>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</si>
  <si>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</si>
  <si>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</si>
  <si>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</si>
  <si>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</si>
  <si>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</si>
  <si>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</si>
  <si>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</si>
  <si>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</si>
  <si>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</si>
  <si>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</si>
  <si>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</si>
  <si>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</si>
  <si>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</si>
  <si>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</si>
  <si>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</si>
  <si>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</si>
  <si>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</si>
  <si>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</si>
  <si>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</si>
  <si>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</si>
  <si>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</si>
  <si>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</si>
  <si>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</si>
  <si>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</si>
  <si>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</si>
  <si>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</si>
  <si>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</si>
  <si>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</si>
  <si>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</si>
  <si>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</si>
  <si>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</si>
  <si>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</si>
  <si>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</si>
  <si>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</si>
  <si>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</si>
  <si>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</si>
  <si>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</si>
  <si>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</si>
  <si>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</si>
  <si>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</si>
  <si>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</si>
  <si>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</si>
  <si>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</si>
  <si>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</si>
  <si>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</si>
  <si>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</si>
  <si>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</si>
  <si>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</si>
  <si>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</si>
  <si>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</si>
  <si>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</si>
  <si>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</si>
  <si>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</si>
  <si>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</si>
  <si>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</si>
  <si>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</si>
  <si>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</si>
  <si>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</si>
  <si>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</si>
  <si>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</si>
  <si>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</si>
  <si>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</si>
  <si>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</si>
  <si>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</si>
  <si>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</si>
  <si>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</si>
  <si>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</si>
  <si>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</si>
  <si>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</si>
  <si>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</si>
  <si>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</si>
  <si>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</si>
  <si>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</si>
  <si>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</si>
  <si>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</si>
  <si>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</si>
  <si>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</si>
  <si>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</si>
  <si>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</si>
  <si>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</si>
  <si>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</si>
  <si>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</si>
  <si>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</si>
  <si>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</si>
  <si>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</si>
  <si>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</si>
  <si>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</si>
  <si>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</si>
  <si>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</si>
  <si>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</si>
  <si>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</si>
  <si>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</si>
  <si>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</si>
  <si>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</si>
  <si>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</si>
  <si>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</si>
  <si>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</si>
  <si>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</si>
  <si>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</si>
  <si>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</si>
  <si>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</si>
  <si>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</si>
  <si>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</si>
  <si>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</si>
  <si>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</si>
  <si>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</si>
  <si>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</si>
  <si>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</si>
  <si>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</si>
  <si>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</si>
  <si>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</si>
  <si>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</si>
  <si>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</si>
  <si>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</si>
  <si>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</si>
  <si>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</si>
  <si>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</si>
  <si>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</si>
  <si>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</si>
  <si>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</si>
  <si>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</si>
  <si>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</si>
  <si>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</si>
  <si>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</si>
  <si>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</si>
  <si>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</si>
  <si>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</si>
  <si>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</si>
  <si>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</si>
  <si>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</si>
  <si>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</si>
  <si>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</si>
  <si>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</si>
  <si>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</si>
  <si>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</si>
  <si>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</si>
  <si>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</si>
  <si>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</si>
  <si>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</si>
  <si>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</si>
  <si>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</si>
  <si>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</si>
  <si>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</si>
  <si>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</si>
  <si>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</si>
  <si>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</si>
  <si>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</si>
  <si>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</si>
  <si>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</si>
  <si>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</si>
  <si>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</si>
  <si>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</si>
  <si>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</si>
  <si>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</si>
  <si>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</si>
  <si>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</si>
  <si>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</si>
  <si>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</si>
  <si>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</si>
  <si>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</si>
  <si>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</si>
  <si>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</si>
  <si>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</si>
  <si>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</si>
  <si>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</si>
  <si>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</si>
  <si>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</si>
  <si>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</si>
  <si>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</si>
  <si>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</si>
  <si>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</si>
  <si>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</si>
  <si>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</si>
  <si>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</si>
  <si>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</si>
  <si>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</si>
  <si>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</si>
  <si>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</si>
  <si>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</si>
  <si>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</si>
  <si>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</si>
  <si>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</si>
  <si>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</si>
  <si>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</si>
  <si>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</si>
  <si>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</si>
  <si>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</si>
  <si>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</si>
  <si>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</si>
  <si>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</si>
  <si>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</si>
  <si>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</si>
  <si>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</si>
  <si>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</si>
  <si>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</si>
  <si>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</si>
  <si>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</si>
  <si>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</si>
  <si>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</si>
  <si>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</si>
  <si>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</si>
  <si>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</si>
  <si>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</si>
  <si>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</si>
  <si>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</si>
  <si>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</si>
  <si>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</si>
  <si>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</si>
  <si>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</si>
  <si>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</si>
  <si>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</si>
  <si>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</si>
  <si>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</si>
  <si>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</si>
  <si>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</si>
  <si>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</si>
  <si>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</si>
  <si>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</si>
  <si>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</si>
  <si>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</si>
  <si>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</si>
  <si>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</si>
  <si>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</si>
  <si>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</si>
  <si>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</si>
  <si>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</si>
  <si>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</si>
  <si>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</si>
  <si>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</si>
  <si>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</si>
  <si>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</si>
  <si>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</si>
  <si>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</si>
  <si>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</si>
  <si>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</si>
  <si>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</si>
  <si>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</si>
  <si>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</si>
  <si>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</si>
  <si>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</si>
  <si>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</si>
  <si>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</si>
  <si>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</si>
  <si>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</si>
  <si>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</si>
  <si>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</si>
  <si>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</si>
  <si>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</si>
  <si>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</si>
  <si>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</si>
  <si>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</si>
  <si>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</si>
  <si>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</si>
  <si>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</si>
  <si>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</si>
  <si>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</si>
  <si>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</si>
  <si>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</si>
  <si>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</si>
  <si>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</si>
  <si>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</si>
  <si>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</si>
  <si>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</si>
  <si>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</si>
  <si>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</si>
  <si>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</si>
  <si>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</si>
  <si>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</si>
  <si>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</si>
  <si>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</si>
  <si>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</si>
  <si>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</si>
  <si>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</si>
  <si>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</si>
  <si>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</si>
  <si>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</si>
  <si>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</si>
  <si>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</si>
  <si>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</si>
  <si>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</si>
  <si>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</si>
  <si>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</si>
  <si>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</si>
  <si>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</si>
  <si>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</si>
  <si>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</si>
  <si>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</si>
  <si>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</si>
  <si>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</si>
  <si>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</si>
  <si>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</si>
  <si>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</si>
  <si>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</si>
  <si>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</si>
  <si>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</si>
  <si>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</si>
  <si>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</si>
  <si>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</si>
  <si>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</si>
  <si>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</si>
  <si>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</si>
  <si>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</si>
  <si>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</si>
  <si>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</si>
  <si>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</si>
  <si>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</si>
  <si>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</si>
  <si>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</si>
  <si>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</si>
  <si>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</si>
  <si>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</si>
  <si>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</si>
  <si>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</si>
  <si>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</si>
  <si>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</si>
  <si>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</si>
  <si>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</si>
  <si>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</si>
  <si>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</si>
  <si>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</si>
  <si>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</si>
  <si>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</si>
  <si>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</si>
  <si>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</si>
  <si>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</si>
  <si>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</si>
  <si>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</si>
  <si>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</si>
  <si>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</si>
  <si>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</si>
  <si>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</si>
  <si>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</si>
  <si>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</si>
  <si>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</si>
  <si>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</si>
  <si>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</si>
  <si>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</si>
  <si>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</si>
  <si>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</si>
  <si>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</si>
  <si>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</si>
  <si>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</si>
  <si>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</si>
  <si>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</si>
  <si>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</si>
  <si>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</si>
  <si>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</si>
  <si>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</si>
  <si>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</si>
  <si>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</si>
  <si>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</si>
  <si>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</si>
  <si>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</si>
  <si>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</si>
  <si>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</si>
  <si>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</si>
  <si>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</si>
  <si>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</si>
  <si>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</si>
  <si>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</si>
  <si>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</si>
  <si>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</si>
  <si>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</si>
  <si>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</si>
  <si>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</si>
  <si>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</si>
  <si>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</si>
  <si>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</si>
  <si>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</si>
  <si>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</si>
  <si>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</si>
  <si>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</si>
  <si>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</si>
  <si>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</si>
  <si>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</si>
  <si>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</si>
  <si>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</si>
  <si>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</si>
  <si>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</si>
  <si>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</si>
  <si>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</si>
  <si>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</si>
  <si>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</si>
  <si>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</si>
  <si>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</si>
  <si>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</si>
  <si>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</si>
  <si>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</si>
  <si>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</si>
  <si>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</si>
  <si>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</si>
  <si>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</si>
  <si>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</si>
  <si>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</si>
  <si>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</si>
  <si>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</si>
  <si>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</si>
  <si>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</si>
  <si>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</si>
  <si>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</si>
  <si>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</si>
  <si>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</si>
  <si>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</si>
  <si>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</si>
  <si>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</si>
  <si>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</si>
  <si>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</si>
  <si>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</si>
  <si>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</si>
  <si>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</si>
  <si>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</si>
  <si>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</si>
  <si>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</si>
  <si>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</si>
  <si>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</si>
  <si>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</si>
  <si>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</si>
  <si>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</si>
  <si>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</si>
  <si>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</si>
  <si>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</si>
  <si>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</si>
  <si>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</si>
  <si>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</si>
  <si>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</si>
  <si>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</si>
  <si>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</si>
  <si>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</si>
  <si>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</si>
  <si>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</si>
  <si>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</si>
  <si>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</si>
  <si>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</si>
  <si>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</si>
  <si>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</si>
  <si>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</si>
  <si>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</si>
  <si>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</si>
  <si>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</si>
  <si>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</si>
  <si>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</si>
  <si>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</si>
  <si>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</si>
  <si>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</si>
  <si>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</si>
  <si>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</si>
  <si>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</si>
  <si>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</si>
  <si>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</si>
  <si>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</si>
  <si>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</si>
  <si>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</si>
  <si>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</si>
  <si>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</si>
  <si>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</si>
  <si>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</si>
  <si>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</si>
  <si>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</si>
  <si>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</si>
  <si>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</si>
  <si>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</si>
  <si>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</si>
  <si>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</si>
  <si>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</si>
  <si>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</si>
  <si>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</si>
  <si>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</si>
  <si>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</si>
  <si>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</si>
  <si>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</si>
  <si>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</si>
  <si>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</si>
  <si>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</si>
  <si>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</si>
  <si>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</si>
  <si>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</si>
  <si>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</si>
  <si>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</si>
  <si>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</si>
  <si>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</si>
  <si>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</si>
  <si>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</si>
  <si>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</si>
  <si>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</si>
  <si>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</si>
  <si>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</si>
  <si>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</si>
  <si>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</si>
  <si>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</si>
  <si>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</si>
  <si>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</si>
  <si>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</si>
  <si>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</si>
  <si>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</si>
  <si>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</si>
  <si>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</si>
  <si>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</si>
  <si>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</si>
  <si>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</si>
  <si>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</si>
  <si>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</si>
  <si>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</si>
  <si>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</si>
  <si>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</si>
  <si>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</si>
  <si>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</si>
  <si>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</si>
  <si>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</si>
  <si>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</si>
  <si>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</si>
  <si>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</si>
  <si>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</si>
  <si>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</si>
  <si>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</si>
  <si>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</si>
  <si>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Municipal de Agua Potable, Alcantarillado y Saneamiento de Dolores Hidalgo (SIMAPAS)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</si>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</sst>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8" fillId="3" borderId="0" xfId="8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595</v>
      </c>
      <c r="B1" s="163"/>
      <c r="C1" s="104" t="s">
        <v>494</v>
      </c>
      <c r="D1" s="105">
        <v>2026</v>
      </c>
    </row>
    <row r="2" spans="1:4" ht="16.149999999999999" customHeight="1" x14ac:dyDescent="0.2">
      <c r="A2" s="164" t="s">
        <v>493</v>
      </c>
      <c r="B2" s="161"/>
      <c r="C2" s="10" t="s">
        <v>495</v>
      </c>
      <c r="D2" s="106" t="s">
        <v>500</v>
      </c>
    </row>
    <row r="3" spans="1:4" ht="16.149999999999999" customHeight="1" x14ac:dyDescent="0.2">
      <c r="A3" s="165" t="s">
        <v>596</v>
      </c>
      <c r="B3" s="166"/>
      <c r="C3" s="10" t="s">
        <v>496</v>
      </c>
      <c r="D3" s="107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1" t="s">
        <v>595</v>
      </c>
      <c r="B1" s="161"/>
      <c r="C1" s="161"/>
      <c r="D1" s="10" t="s">
        <v>497</v>
      </c>
      <c r="E1" s="18">
        <v>2026</v>
      </c>
    </row>
    <row r="2" spans="1:5" s="11" customFormat="1" ht="18.95" customHeight="1" x14ac:dyDescent="0.25">
      <c r="A2" s="161" t="s">
        <v>502</v>
      </c>
      <c r="B2" s="161"/>
      <c r="C2" s="161"/>
      <c r="D2" s="10" t="s">
        <v>498</v>
      </c>
      <c r="E2" s="18" t="s">
        <v>500</v>
      </c>
    </row>
    <row r="3" spans="1:5" s="11" customFormat="1" ht="18.95" customHeight="1" x14ac:dyDescent="0.25">
      <c r="A3" s="161" t="s">
        <v>596</v>
      </c>
      <c r="B3" s="161"/>
      <c r="C3" s="161"/>
      <c r="D3" s="10" t="s">
        <v>499</v>
      </c>
      <c r="E3" s="18">
        <v>1</v>
      </c>
    </row>
    <row r="4" spans="1:5" s="11" customFormat="1" ht="18.95" customHeight="1" x14ac:dyDescent="0.25">
      <c r="A4" s="161" t="s">
        <v>515</v>
      </c>
      <c r="B4" s="161"/>
      <c r="C4" s="161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38944637.780000001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38402094.630000003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38402094.630000003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38402094.630000003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542543.15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542543.15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542543.15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24515756.75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22087542.5</v>
      </c>
      <c r="D95" s="112">
        <f>C95/$C$94</f>
        <v>0.90095291470046091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11667017.039999999</v>
      </c>
      <c r="D96" s="112">
        <f t="shared" ref="D96:D159" si="0">C96/$C$94</f>
        <v>0.4758987111421718</v>
      </c>
      <c r="E96" s="41"/>
    </row>
    <row r="97" spans="1:5" x14ac:dyDescent="0.2">
      <c r="A97" s="43">
        <v>5111</v>
      </c>
      <c r="B97" s="41" t="s">
        <v>279</v>
      </c>
      <c r="C97" s="141">
        <v>7705841.4699999997</v>
      </c>
      <c r="D97" s="44">
        <f t="shared" si="0"/>
        <v>0.31432199089673213</v>
      </c>
      <c r="E97" s="41"/>
    </row>
    <row r="98" spans="1:5" x14ac:dyDescent="0.2">
      <c r="A98" s="43">
        <v>5112</v>
      </c>
      <c r="B98" s="41" t="s">
        <v>280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41">
        <v>749187.13</v>
      </c>
      <c r="D99" s="44">
        <f t="shared" si="0"/>
        <v>3.0559412774398654E-2</v>
      </c>
      <c r="E99" s="41"/>
    </row>
    <row r="100" spans="1:5" x14ac:dyDescent="0.2">
      <c r="A100" s="43">
        <v>5114</v>
      </c>
      <c r="B100" s="41" t="s">
        <v>282</v>
      </c>
      <c r="C100" s="141">
        <v>1504669.41</v>
      </c>
      <c r="D100" s="44">
        <f t="shared" si="0"/>
        <v>6.1375605303311716E-2</v>
      </c>
      <c r="E100" s="41"/>
    </row>
    <row r="101" spans="1:5" x14ac:dyDescent="0.2">
      <c r="A101" s="43">
        <v>5115</v>
      </c>
      <c r="B101" s="41" t="s">
        <v>283</v>
      </c>
      <c r="C101" s="141">
        <v>1704127.11</v>
      </c>
      <c r="D101" s="44">
        <f t="shared" si="0"/>
        <v>6.951150345379406E-2</v>
      </c>
      <c r="E101" s="41"/>
    </row>
    <row r="102" spans="1:5" x14ac:dyDescent="0.2">
      <c r="A102" s="43">
        <v>5116</v>
      </c>
      <c r="B102" s="41" t="s">
        <v>284</v>
      </c>
      <c r="C102" s="141">
        <v>3191.92</v>
      </c>
      <c r="D102" s="44">
        <f t="shared" si="0"/>
        <v>1.3019871393527349E-4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3159408.1000000006</v>
      </c>
      <c r="D103" s="112">
        <f t="shared" si="0"/>
        <v>0.12887255050774643</v>
      </c>
      <c r="E103" s="41"/>
    </row>
    <row r="104" spans="1:5" x14ac:dyDescent="0.2">
      <c r="A104" s="43">
        <v>5121</v>
      </c>
      <c r="B104" s="41" t="s">
        <v>286</v>
      </c>
      <c r="C104" s="141">
        <v>294658.71999999997</v>
      </c>
      <c r="D104" s="44">
        <f t="shared" si="0"/>
        <v>1.2019156618528612E-2</v>
      </c>
      <c r="E104" s="41"/>
    </row>
    <row r="105" spans="1:5" x14ac:dyDescent="0.2">
      <c r="A105" s="43">
        <v>5122</v>
      </c>
      <c r="B105" s="41" t="s">
        <v>287</v>
      </c>
      <c r="C105" s="141">
        <v>16388.45</v>
      </c>
      <c r="D105" s="44">
        <f t="shared" si="0"/>
        <v>6.6848640109793875E-4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737383.2</v>
      </c>
      <c r="D107" s="44">
        <f t="shared" si="0"/>
        <v>3.0077929370872877E-2</v>
      </c>
      <c r="E107" s="41"/>
    </row>
    <row r="108" spans="1:5" x14ac:dyDescent="0.2">
      <c r="A108" s="43">
        <v>5125</v>
      </c>
      <c r="B108" s="41" t="s">
        <v>290</v>
      </c>
      <c r="C108" s="141">
        <v>1243889.8799999999</v>
      </c>
      <c r="D108" s="44">
        <f t="shared" si="0"/>
        <v>5.0738383998690961E-2</v>
      </c>
      <c r="E108" s="41"/>
    </row>
    <row r="109" spans="1:5" x14ac:dyDescent="0.2">
      <c r="A109" s="43">
        <v>5126</v>
      </c>
      <c r="B109" s="41" t="s">
        <v>291</v>
      </c>
      <c r="C109" s="141">
        <v>311040.7</v>
      </c>
      <c r="D109" s="44">
        <f t="shared" si="0"/>
        <v>1.268737910772426E-2</v>
      </c>
      <c r="E109" s="41"/>
    </row>
    <row r="110" spans="1:5" x14ac:dyDescent="0.2">
      <c r="A110" s="43">
        <v>5127</v>
      </c>
      <c r="B110" s="41" t="s">
        <v>292</v>
      </c>
      <c r="C110" s="141">
        <v>300842.89</v>
      </c>
      <c r="D110" s="44">
        <f t="shared" si="0"/>
        <v>1.2271409488511914E-2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255204.26</v>
      </c>
      <c r="D112" s="44">
        <f t="shared" si="0"/>
        <v>1.0409805522319845E-2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7261117.3600000003</v>
      </c>
      <c r="D113" s="112">
        <f t="shared" si="0"/>
        <v>0.29618165305054273</v>
      </c>
      <c r="E113" s="41"/>
    </row>
    <row r="114" spans="1:5" x14ac:dyDescent="0.2">
      <c r="A114" s="43">
        <v>5131</v>
      </c>
      <c r="B114" s="41" t="s">
        <v>296</v>
      </c>
      <c r="C114" s="141">
        <v>2635676.6800000002</v>
      </c>
      <c r="D114" s="44">
        <f t="shared" si="0"/>
        <v>0.10750949713188031</v>
      </c>
      <c r="E114" s="41"/>
    </row>
    <row r="115" spans="1:5" x14ac:dyDescent="0.2">
      <c r="A115" s="43">
        <v>5132</v>
      </c>
      <c r="B115" s="41" t="s">
        <v>297</v>
      </c>
      <c r="C115" s="141">
        <v>607930.18999999994</v>
      </c>
      <c r="D115" s="44">
        <f t="shared" si="0"/>
        <v>2.4797529042214859E-2</v>
      </c>
      <c r="E115" s="41"/>
    </row>
    <row r="116" spans="1:5" x14ac:dyDescent="0.2">
      <c r="A116" s="43">
        <v>5133</v>
      </c>
      <c r="B116" s="41" t="s">
        <v>298</v>
      </c>
      <c r="C116" s="141">
        <v>1625099.66</v>
      </c>
      <c r="D116" s="44">
        <f t="shared" si="0"/>
        <v>6.6287966411642585E-2</v>
      </c>
      <c r="E116" s="41"/>
    </row>
    <row r="117" spans="1:5" x14ac:dyDescent="0.2">
      <c r="A117" s="43">
        <v>5134</v>
      </c>
      <c r="B117" s="41" t="s">
        <v>299</v>
      </c>
      <c r="C117" s="141">
        <v>505783.61</v>
      </c>
      <c r="D117" s="44">
        <f t="shared" si="0"/>
        <v>2.0630960535207625E-2</v>
      </c>
      <c r="E117" s="41"/>
    </row>
    <row r="118" spans="1:5" x14ac:dyDescent="0.2">
      <c r="A118" s="43">
        <v>5135</v>
      </c>
      <c r="B118" s="41" t="s">
        <v>300</v>
      </c>
      <c r="C118" s="141">
        <v>1533524.01</v>
      </c>
      <c r="D118" s="44">
        <f t="shared" si="0"/>
        <v>6.2552587123381367E-2</v>
      </c>
      <c r="E118" s="41"/>
    </row>
    <row r="119" spans="1:5" x14ac:dyDescent="0.2">
      <c r="A119" s="43">
        <v>5136</v>
      </c>
      <c r="B119" s="41" t="s">
        <v>301</v>
      </c>
      <c r="C119" s="141">
        <v>106601.8</v>
      </c>
      <c r="D119" s="44">
        <f t="shared" si="0"/>
        <v>4.3482973455428826E-3</v>
      </c>
      <c r="E119" s="41"/>
    </row>
    <row r="120" spans="1:5" x14ac:dyDescent="0.2">
      <c r="A120" s="43">
        <v>5137</v>
      </c>
      <c r="B120" s="41" t="s">
        <v>302</v>
      </c>
      <c r="C120" s="141">
        <v>5685.55</v>
      </c>
      <c r="D120" s="44">
        <f t="shared" si="0"/>
        <v>2.3191411376685323E-4</v>
      </c>
      <c r="E120" s="41"/>
    </row>
    <row r="121" spans="1:5" x14ac:dyDescent="0.2">
      <c r="A121" s="43">
        <v>5138</v>
      </c>
      <c r="B121" s="41" t="s">
        <v>303</v>
      </c>
      <c r="C121" s="141">
        <v>34198.879999999997</v>
      </c>
      <c r="D121" s="44">
        <f t="shared" si="0"/>
        <v>1.3949754987677464E-3</v>
      </c>
      <c r="E121" s="41"/>
    </row>
    <row r="122" spans="1:5" x14ac:dyDescent="0.2">
      <c r="A122" s="43">
        <v>5139</v>
      </c>
      <c r="B122" s="41" t="s">
        <v>304</v>
      </c>
      <c r="C122" s="141">
        <v>206616.98</v>
      </c>
      <c r="D122" s="44">
        <f t="shared" si="0"/>
        <v>8.4279258481384633E-3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2428214.25</v>
      </c>
      <c r="D181" s="112">
        <f t="shared" si="1"/>
        <v>9.9047085299539039E-2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2313422.7000000002</v>
      </c>
      <c r="D182" s="112">
        <f t="shared" si="1"/>
        <v>9.436472728911377E-2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2056083.76</v>
      </c>
      <c r="D187" s="44">
        <f t="shared" si="1"/>
        <v>8.386784797087693E-2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250464.84</v>
      </c>
      <c r="D189" s="44">
        <f t="shared" si="1"/>
        <v>1.0216484139328066E-2</v>
      </c>
      <c r="E189" s="41"/>
    </row>
    <row r="190" spans="1:5" x14ac:dyDescent="0.2">
      <c r="A190" s="43">
        <v>5518</v>
      </c>
      <c r="B190" s="41" t="s">
        <v>41</v>
      </c>
      <c r="C190" s="141">
        <v>6874.1</v>
      </c>
      <c r="D190" s="44">
        <f t="shared" si="1"/>
        <v>2.803951789087645E-4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114791.55</v>
      </c>
      <c r="D194" s="112">
        <f t="shared" si="1"/>
        <v>4.6823580104252745E-3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114791.55</v>
      </c>
      <c r="D199" s="44">
        <f t="shared" si="1"/>
        <v>4.6823580104252745E-3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1748431.13</v>
      </c>
      <c r="D15" s="143">
        <v>198378.1</v>
      </c>
      <c r="E15" s="143">
        <v>1777942</v>
      </c>
      <c r="F15" s="143">
        <v>1810734.41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2593216.2400000002</v>
      </c>
      <c r="D20" s="143">
        <v>2593216.2400000002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163485.10999999999</v>
      </c>
      <c r="D21" s="143">
        <v>163485.10999999999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7056399.0199999996</v>
      </c>
      <c r="D23" s="143">
        <v>7056399.0199999996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0.01</v>
      </c>
      <c r="D27" s="143">
        <v>0.01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1955911.22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43">
        <v>1955911.22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230496771.22999999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7244320.54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4932905.66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171959066.61000001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32469051.890000001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13891426.529999999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48949712.240000002</v>
      </c>
      <c r="D64" s="143">
        <f t="shared" ref="D64:E64" si="0">SUM(D65:D72)</f>
        <v>2056083.76</v>
      </c>
      <c r="E64" s="143">
        <f t="shared" si="0"/>
        <v>15072415.5</v>
      </c>
    </row>
    <row r="65" spans="1:9" x14ac:dyDescent="0.2">
      <c r="A65" s="16">
        <v>1241</v>
      </c>
      <c r="B65" s="14" t="s">
        <v>157</v>
      </c>
      <c r="C65" s="143">
        <v>5825119.1799999997</v>
      </c>
      <c r="D65" s="143">
        <v>128792.52</v>
      </c>
      <c r="E65" s="143">
        <v>3719847.63</v>
      </c>
    </row>
    <row r="66" spans="1:9" x14ac:dyDescent="0.2">
      <c r="A66" s="16">
        <v>1242</v>
      </c>
      <c r="B66" s="14" t="s">
        <v>158</v>
      </c>
      <c r="C66" s="143">
        <v>50865.86</v>
      </c>
      <c r="D66" s="143">
        <v>634.6</v>
      </c>
      <c r="E66" s="143">
        <v>28143.59</v>
      </c>
    </row>
    <row r="67" spans="1:9" x14ac:dyDescent="0.2">
      <c r="A67" s="16">
        <v>1243</v>
      </c>
      <c r="B67" s="14" t="s">
        <v>159</v>
      </c>
      <c r="C67" s="143">
        <v>751921.51</v>
      </c>
      <c r="D67" s="143">
        <v>61496.2</v>
      </c>
      <c r="E67" s="143">
        <v>493258.83</v>
      </c>
    </row>
    <row r="68" spans="1:9" x14ac:dyDescent="0.2">
      <c r="A68" s="16">
        <v>1244</v>
      </c>
      <c r="B68" s="14" t="s">
        <v>160</v>
      </c>
      <c r="C68" s="143">
        <v>24552828.190000001</v>
      </c>
      <c r="D68" s="143">
        <v>1445581.23</v>
      </c>
      <c r="E68" s="143">
        <v>6406819.6799999997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17768977.5</v>
      </c>
      <c r="D70" s="143">
        <v>419579.21</v>
      </c>
      <c r="E70" s="143">
        <v>4424345.7699999996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11841541.390000001</v>
      </c>
      <c r="D76" s="143">
        <f>SUM(D77:D81)</f>
        <v>250464.84</v>
      </c>
      <c r="E76" s="143">
        <f>SUM(E77:E81)</f>
        <v>3504727.29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5353000</v>
      </c>
      <c r="D77" s="143">
        <v>133825</v>
      </c>
      <c r="E77" s="143">
        <v>133825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1485000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5003541.3899999997</v>
      </c>
      <c r="D80" s="143">
        <v>116639.84</v>
      </c>
      <c r="E80" s="143">
        <v>3370902.29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10563911.049999999</v>
      </c>
      <c r="D110" s="143">
        <f>SUM(D111:D119)</f>
        <v>10563911.049999999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-177620.28</v>
      </c>
      <c r="D111" s="143">
        <f>C111</f>
        <v>-177620.28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1893600.08</v>
      </c>
      <c r="D112" s="143">
        <f t="shared" ref="D112:D119" si="1">C112</f>
        <v>1893600.08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6476975.4299999997</v>
      </c>
      <c r="D113" s="143">
        <f t="shared" si="1"/>
        <v>6476975.4299999997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17456.009999999998</v>
      </c>
      <c r="D117" s="143">
        <f t="shared" si="1"/>
        <v>17456.009999999998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2353499.81</v>
      </c>
      <c r="D119" s="143">
        <f t="shared" si="1"/>
        <v>2353499.81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104555.87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574</v>
      </c>
      <c r="C168" s="145">
        <v>104555.87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595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596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29908497.940000001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1064540.94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14428881.029999999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269493473.63</v>
      </c>
    </row>
    <row r="17" spans="1:5" x14ac:dyDescent="0.2">
      <c r="A17" s="26">
        <v>3230</v>
      </c>
      <c r="B17" s="22" t="s">
        <v>388</v>
      </c>
      <c r="C17" s="146">
        <f>SUM(C18:C21)</f>
        <v>565789.65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565789.65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-353118.03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-353118.03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67" zoomScaleNormal="100" workbookViewId="0">
      <selection activeCell="B49" sqref="B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595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596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-39.880000000000003</v>
      </c>
      <c r="D9" s="146">
        <v>-39.880000000000003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39548247.159999996</v>
      </c>
      <c r="D10" s="146">
        <v>40563187.049999997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39548207.279999994</v>
      </c>
      <c r="D16" s="147">
        <f>SUM(D9:D15)</f>
        <v>40563147.169999994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18147484.240000002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1495884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16651600.24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1192489.22</v>
      </c>
      <c r="D29" s="147">
        <f>SUM(D30:D37)</f>
        <v>13247283.76</v>
      </c>
    </row>
    <row r="30" spans="1:5" x14ac:dyDescent="0.2">
      <c r="A30" s="26">
        <v>1241</v>
      </c>
      <c r="B30" s="22" t="s">
        <v>157</v>
      </c>
      <c r="C30" s="146">
        <v>785121.43</v>
      </c>
      <c r="D30" s="146">
        <v>445735.74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25384</v>
      </c>
    </row>
    <row r="32" spans="1:5" x14ac:dyDescent="0.2">
      <c r="A32" s="26">
        <v>1243</v>
      </c>
      <c r="B32" s="22" t="s">
        <v>159</v>
      </c>
      <c r="C32" s="146">
        <v>57960</v>
      </c>
      <c r="D32" s="146">
        <v>53476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8677352.7599999998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349407.79</v>
      </c>
      <c r="D35" s="146">
        <v>4045335.26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1500000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1500000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1192489.22</v>
      </c>
      <c r="D44" s="147">
        <f>D21+D29+D38</f>
        <v>32894768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14428881.029999999</v>
      </c>
      <c r="D48" s="147">
        <v>39144234.850000001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2428214.25</v>
      </c>
      <c r="D49" s="147">
        <f>D54+D66+D94+D97+D50</f>
        <v>8657360.0500000007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2428214.25</v>
      </c>
      <c r="D66" s="147">
        <f>D67+D76+D79+D85</f>
        <v>5918569.5</v>
      </c>
    </row>
    <row r="67" spans="1:4" x14ac:dyDescent="0.2">
      <c r="A67" s="26">
        <v>5510</v>
      </c>
      <c r="B67" s="22" t="s">
        <v>357</v>
      </c>
      <c r="C67" s="146">
        <f>SUM(C68:C75)</f>
        <v>2313422.7000000002</v>
      </c>
      <c r="D67" s="146">
        <f>SUM(D68:D75)</f>
        <v>5918569.5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2056083.76</v>
      </c>
      <c r="D72" s="146">
        <v>4548651.46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250464.84</v>
      </c>
      <c r="D74" s="146">
        <v>466559.34</v>
      </c>
    </row>
    <row r="75" spans="1:4" x14ac:dyDescent="0.2">
      <c r="A75" s="26">
        <v>5518</v>
      </c>
      <c r="B75" s="22" t="s">
        <v>41</v>
      </c>
      <c r="C75" s="146">
        <v>6874.1</v>
      </c>
      <c r="D75" s="146">
        <v>903358.7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114791.55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114791.55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0</v>
      </c>
      <c r="D97" s="147">
        <f>SUM(D98:D102)</f>
        <v>2738790.55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1125137.44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1613653.11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16857095.280000001</v>
      </c>
      <c r="D139" s="147">
        <f>D48+D49-D103-D106</f>
        <v>47801594.900000006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595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596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38944637.780000001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38944637.780000001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595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596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23524970.920000002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2408126.33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1215637.1100000001</v>
      </c>
    </row>
    <row r="11" spans="1:3" x14ac:dyDescent="0.2">
      <c r="A11" s="76">
        <v>2.2999999999999998</v>
      </c>
      <c r="B11" s="63" t="s">
        <v>157</v>
      </c>
      <c r="C11" s="93">
        <v>785121.43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57960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349407.79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3284120.6100000003</v>
      </c>
    </row>
    <row r="32" spans="1:3" x14ac:dyDescent="0.2">
      <c r="A32" s="76" t="s">
        <v>469</v>
      </c>
      <c r="B32" s="63" t="s">
        <v>357</v>
      </c>
      <c r="C32" s="93">
        <v>2313422.7000000002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970697.91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24400965.200000003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F42" sqref="F4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545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150000000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-109989062.22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-1066300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-38944637.780000001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546</v>
      </c>
      <c r="C48" s="192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-150000000</v>
      </c>
    </row>
    <row r="51" spans="1:3" x14ac:dyDescent="0.2">
      <c r="A51" s="22">
        <v>8220</v>
      </c>
      <c r="B51" s="103" t="s">
        <v>46</v>
      </c>
      <c r="C51" s="160">
        <v>89419630.349999994</v>
      </c>
    </row>
    <row r="52" spans="1:3" x14ac:dyDescent="0.2">
      <c r="A52" s="22">
        <v>8230</v>
      </c>
      <c r="B52" s="103" t="s">
        <v>592</v>
      </c>
      <c r="C52" s="160">
        <v>-13968884.93</v>
      </c>
    </row>
    <row r="53" spans="1:3" x14ac:dyDescent="0.2">
      <c r="A53" s="22">
        <v>8240</v>
      </c>
      <c r="B53" s="103" t="s">
        <v>45</v>
      </c>
      <c r="C53" s="160">
        <v>51024283.659999996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23524970.920000002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2019-02-13T21:19:08Z</cp:lastPrinted>
  <dcterms:created xsi:type="dcterms:W3CDTF">2012-12-11T20:36:24Z</dcterms:created>
  <dcterms:modified xsi:type="dcterms:W3CDTF">2026-04-16T18:47:11Z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