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8_{DCAAD89F-0652-4630-B65D-191241B602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D4" i="2"/>
  <c r="C4" i="2"/>
  <c r="B4" i="2"/>
  <c r="F17" i="2" l="1"/>
  <c r="E12" i="2"/>
  <c r="E3" i="2" s="1"/>
  <c r="F12" i="2"/>
  <c r="D3" i="2"/>
  <c r="C3" i="2"/>
  <c r="B3" i="2"/>
  <c r="F4" i="2"/>
  <c r="F3" i="2" l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<sst xmlns="http://schemas.openxmlformats.org/spreadsheetml/2006/main" count="27" uniqueCount="27">
  <si>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</si>
  <si>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</si>
  <si>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</si>
  <si>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</si>
  <si>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</si>
  <si>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</si>
  <si>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</si>
  <si>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</si>
  <si>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</si>
  <si>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</si>
  <si>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</si>
  <si>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</si>
  <si>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</si>
  <si>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</si>
  <si>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</si>
  <si>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</si>
  <si>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</si>
  <si>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</si>
  <si>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</si>
  <si>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</si>
  <si>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</si>
  <si>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</si>
  <si>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</si>
  <si>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</si>
  <si>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</si>
  <si>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</si>
  <si>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Potable, Alcantarillado y Saneamiento de Dolores Hidalgo (SIMAPAS)
Estado Analítico del Activo
Del 1 de Enero al 30 de Junio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</si>
</sst>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ht="10.15" x14ac:dyDescent="0.2">
      <c r="A3" s="4" t="s">
        <v>0</v>
      </c>
      <c r="B3" s="8">
        <f>B4+B12</f>
        <v>335808572.05000001</v>
      </c>
      <c r="C3" s="8">
        <f t="shared" ref="C3:F3" si="0">C4+C12</f>
        <v>293683126.82000005</v>
      </c>
      <c r="D3" s="8">
        <f t="shared" si="0"/>
        <v>299563484.99999994</v>
      </c>
      <c r="E3" s="8">
        <f t="shared" si="0"/>
        <v>329928213.87</v>
      </c>
      <c r="F3" s="8">
        <f t="shared" si="0"/>
        <v>-5880358.1799999848</v>
      </c>
    </row>
    <row r="4" spans="1:6" ht="10.15" x14ac:dyDescent="0.2">
      <c r="A4" s="5" t="s">
        <v>4</v>
      </c>
      <c r="B4" s="8">
        <f>SUM(B5:B11)</f>
        <v>61976756.5</v>
      </c>
      <c r="C4" s="8">
        <f>SUM(C5:C11)</f>
        <v>289156803.38000005</v>
      </c>
      <c r="D4" s="8">
        <f>SUM(D5:D11)</f>
        <v>292513601.84999996</v>
      </c>
      <c r="E4" s="8">
        <f>SUM(E5:E11)</f>
        <v>58619958.030000009</v>
      </c>
      <c r="F4" s="8">
        <f>SUM(F5:F11)</f>
        <v>-3356798.4699999862</v>
      </c>
    </row>
    <row r="5" spans="1:6" x14ac:dyDescent="0.2">
      <c r="A5" s="6" t="s">
        <v>5</v>
      </c>
      <c r="B5" s="9">
        <v>40563147.170000002</v>
      </c>
      <c r="C5" s="9">
        <v>148427101.21000001</v>
      </c>
      <c r="D5" s="9">
        <v>142548651.44999999</v>
      </c>
      <c r="E5" s="9">
        <f>B5+C5-D5</f>
        <v>46441596.930000007</v>
      </c>
      <c r="F5" s="9">
        <f t="shared" ref="F5:F11" si="1">E5-B5</f>
        <v>5878449.7600000054</v>
      </c>
    </row>
    <row r="6" spans="1:6" x14ac:dyDescent="0.2">
      <c r="A6" s="6" t="s">
        <v>6</v>
      </c>
      <c r="B6" s="9">
        <v>18899785.399999999</v>
      </c>
      <c r="C6" s="9">
        <v>137978674.12</v>
      </c>
      <c r="D6" s="9">
        <v>146630608.62</v>
      </c>
      <c r="E6" s="9">
        <f t="shared" ref="E6:E11" si="2">B6+C6-D6</f>
        <v>10247850.900000006</v>
      </c>
      <c r="F6" s="9">
        <f t="shared" si="1"/>
        <v>-8651934.4999999925</v>
      </c>
    </row>
    <row r="7" spans="1:6" x14ac:dyDescent="0.2">
      <c r="A7" s="6" t="s">
        <v>7</v>
      </c>
      <c r="B7" s="9">
        <v>689054.35</v>
      </c>
      <c r="C7" s="9">
        <v>360208.41</v>
      </c>
      <c r="D7" s="9">
        <v>1049262.75</v>
      </c>
      <c r="E7" s="9">
        <f t="shared" si="2"/>
        <v>1.0000000009313226E-2</v>
      </c>
      <c r="F7" s="9">
        <f t="shared" si="1"/>
        <v>-689054.34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1824769.58</v>
      </c>
      <c r="C9" s="9">
        <v>2390819.64</v>
      </c>
      <c r="D9" s="9">
        <v>2285079.0299999998</v>
      </c>
      <c r="E9" s="9">
        <f t="shared" si="2"/>
        <v>1930510.1900000009</v>
      </c>
      <c r="F9" s="9">
        <f t="shared" si="1"/>
        <v>105740.6100000008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ht="10.15" x14ac:dyDescent="0.2">
      <c r="A12" s="5" t="s">
        <v>10</v>
      </c>
      <c r="B12" s="8">
        <f>SUM(B13:B21)</f>
        <v>273831815.55000001</v>
      </c>
      <c r="C12" s="8">
        <f>SUM(C13:C21)</f>
        <v>4526323.4400000004</v>
      </c>
      <c r="D12" s="8">
        <f>SUM(D13:D21)</f>
        <v>7049883.1499999994</v>
      </c>
      <c r="E12" s="8">
        <f>SUM(E13:E21)</f>
        <v>271308255.83999997</v>
      </c>
      <c r="F12" s="8">
        <f>SUM(F13:F21)</f>
        <v>-2523559.709999999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230496771.22999999</v>
      </c>
      <c r="C15" s="10">
        <v>0</v>
      </c>
      <c r="D15" s="10">
        <v>0</v>
      </c>
      <c r="E15" s="10">
        <f t="shared" si="4"/>
        <v>230496771.22999999</v>
      </c>
      <c r="F15" s="10">
        <f t="shared" si="3"/>
        <v>0</v>
      </c>
    </row>
    <row r="16" spans="1:6" x14ac:dyDescent="0.2">
      <c r="A16" s="6" t="s">
        <v>14</v>
      </c>
      <c r="B16" s="9">
        <v>47888027.509999998</v>
      </c>
      <c r="C16" s="9">
        <v>4375958.4400000004</v>
      </c>
      <c r="D16" s="9">
        <v>2381377.7999999998</v>
      </c>
      <c r="E16" s="9">
        <f t="shared" si="4"/>
        <v>49882608.149999999</v>
      </c>
      <c r="F16" s="9">
        <f t="shared" si="3"/>
        <v>1994580.6400000006</v>
      </c>
    </row>
    <row r="17" spans="1:6" x14ac:dyDescent="0.2">
      <c r="A17" s="6" t="s">
        <v>15</v>
      </c>
      <c r="B17" s="9">
        <v>11841541.390000001</v>
      </c>
      <c r="C17" s="9">
        <v>0</v>
      </c>
      <c r="D17" s="9">
        <v>0</v>
      </c>
      <c r="E17" s="9">
        <f t="shared" si="4"/>
        <v>11841541.390000001</v>
      </c>
      <c r="F17" s="9">
        <f t="shared" si="3"/>
        <v>0</v>
      </c>
    </row>
    <row r="18" spans="1:6" x14ac:dyDescent="0.2">
      <c r="A18" s="6" t="s">
        <v>16</v>
      </c>
      <c r="B18" s="9">
        <v>-16394524.58</v>
      </c>
      <c r="C18" s="9">
        <v>150365</v>
      </c>
      <c r="D18" s="9">
        <v>4668505.3499999996</v>
      </c>
      <c r="E18" s="9">
        <f t="shared" si="4"/>
        <v>-20912664.93</v>
      </c>
      <c r="F18" s="9">
        <f t="shared" si="3"/>
        <v>-4518140.3499999996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1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2018-03-08T18:40:55Z</cp:lastPrinted>
  <dcterms:created xsi:type="dcterms:W3CDTF">2014-02-09T04:04:15Z</dcterms:created>
  <dcterms:modified xsi:type="dcterms:W3CDTF">2026-07-08T14:35:50Z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